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761" documentId="8_{7A99C713-2ED8-456F-A550-59A8DB424FCB}" xr6:coauthVersionLast="47" xr6:coauthVersionMax="47" xr10:uidLastSave="{5E809EEB-9202-491E-B4AB-9CFED17C50C4}"/>
  <bookViews>
    <workbookView xWindow="6825" yWindow="-16320" windowWidth="29040" windowHeight="15720" xr2:uid="{70DD1F86-5D88-45BB-A283-1489C2EF8FF7}"/>
  </bookViews>
  <sheets>
    <sheet name="Round Five" sheetId="1" r:id="rId1"/>
  </sheets>
  <definedNames>
    <definedName name="_xlnm._FilterDatabase" localSheetId="0" hidden="1">'Round Five'!$A$1:$R$105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L42" i="1"/>
  <c r="C46" i="1"/>
  <c r="C56" i="1"/>
  <c r="C52" i="1"/>
  <c r="C49" i="1"/>
  <c r="J46" i="1"/>
  <c r="L46" i="1"/>
  <c r="J11" i="1"/>
  <c r="L49" i="1"/>
  <c r="L50" i="1"/>
  <c r="L51" i="1"/>
  <c r="L52" i="1"/>
  <c r="L53" i="1"/>
  <c r="L54" i="1"/>
  <c r="L55" i="1"/>
  <c r="L56" i="1"/>
  <c r="L57" i="1"/>
  <c r="L58" i="1"/>
  <c r="L59" i="1"/>
  <c r="J49" i="1"/>
  <c r="J50" i="1"/>
  <c r="J51" i="1"/>
  <c r="J52" i="1"/>
  <c r="J53" i="1"/>
  <c r="J54" i="1"/>
  <c r="J55" i="1"/>
  <c r="J56" i="1"/>
  <c r="J57" i="1"/>
  <c r="J58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7" i="1"/>
  <c r="L48" i="1"/>
  <c r="L60" i="1"/>
  <c r="L61" i="1"/>
  <c r="L62" i="1"/>
  <c r="C7" i="1"/>
  <c r="C8" i="1"/>
  <c r="C9" i="1"/>
  <c r="C11" i="1"/>
  <c r="C12" i="1"/>
  <c r="C14" i="1"/>
  <c r="C17" i="1"/>
  <c r="C19" i="1"/>
  <c r="C21" i="1"/>
  <c r="C24" i="1"/>
  <c r="C25" i="1"/>
  <c r="C27" i="1"/>
  <c r="C30" i="1"/>
  <c r="C31" i="1"/>
  <c r="C32" i="1"/>
  <c r="C33" i="1"/>
  <c r="C35" i="1"/>
  <c r="C38" i="1"/>
  <c r="C39" i="1"/>
  <c r="C40" i="1"/>
  <c r="C41" i="1"/>
  <c r="C45" i="1"/>
  <c r="C47" i="1"/>
  <c r="C54" i="1"/>
  <c r="C59" i="1"/>
  <c r="C60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7" i="1"/>
  <c r="J48" i="1"/>
  <c r="J59" i="1"/>
  <c r="J60" i="1"/>
  <c r="J61" i="1"/>
  <c r="J62" i="1"/>
  <c r="J6" i="1"/>
  <c r="L5" i="1"/>
  <c r="J5" i="1"/>
  <c r="C5" i="1"/>
</calcChain>
</file>

<file path=xl/sharedStrings.xml><?xml version="1.0" encoding="utf-8"?>
<sst xmlns="http://schemas.openxmlformats.org/spreadsheetml/2006/main" count="421" uniqueCount="202">
  <si>
    <t>Supporting technical data and links for round six small-scale DAB multiplex licensing</t>
  </si>
  <si>
    <t>Draft Ver 1.0 Mar 2024</t>
  </si>
  <si>
    <t>Small-scale DAB area</t>
  </si>
  <si>
    <t>Relevent local multiplex(es)</t>
  </si>
  <si>
    <t>Area name</t>
  </si>
  <si>
    <t>Area population</t>
  </si>
  <si>
    <t>Maximum 30% overspill population</t>
  </si>
  <si>
    <t>Area (km2)</t>
  </si>
  <si>
    <t>Link to region's population data files</t>
  </si>
  <si>
    <t>Link to region's area shape data</t>
  </si>
  <si>
    <t>Link to region's area image files</t>
  </si>
  <si>
    <t>Name</t>
  </si>
  <si>
    <t>Population</t>
  </si>
  <si>
    <t>40% of population</t>
  </si>
  <si>
    <t>Overlap with small-scale DAB</t>
  </si>
  <si>
    <t>Link to local DAB coverage map</t>
  </si>
  <si>
    <t>Advertised re-use restrictions</t>
  </si>
  <si>
    <t xml:space="preserve">Maximum interference dBµV/m </t>
  </si>
  <si>
    <t>International constraints - Interference to be calculated using ITU-R Recommendation 1546 for 1% time</t>
  </si>
  <si>
    <t>Possible frequency blocks</t>
  </si>
  <si>
    <t>Nation / Region</t>
  </si>
  <si>
    <t>Percentage</t>
  </si>
  <si>
    <t>Adjacent / overlapping areas</t>
  </si>
  <si>
    <t>Interfered</t>
  </si>
  <si>
    <t>Possibly interfered</t>
  </si>
  <si>
    <t>Comments</t>
  </si>
  <si>
    <t>Ayr, Troon and Irvine</t>
  </si>
  <si>
    <t>https://www.ofcom.org.uk/__data/assets/file/0015/201741/SSDAB-Population-Data-Scotland.zip</t>
  </si>
  <si>
    <t>https://www.ofcom.org.uk/__data/assets/file/0014/201731/SSDAB-Shapefiles-Scotland.zip</t>
  </si>
  <si>
    <t>https://www.ofcom.org.uk/__data/assets/file/0016/201751/SSDAB-Raster-Images-Scotland.zip</t>
  </si>
  <si>
    <t>Ayrshire</t>
  </si>
  <si>
    <t>http://www.ofcom.org.uk/static/radiolicensing/mcamaps/dl000027.pdf</t>
  </si>
  <si>
    <t>Pitlochry &amp; Aberfeldy, East Edinburgh &amp; South Forth Coast, and Belfast &amp; Lisburn</t>
  </si>
  <si>
    <t xml:space="preserve">38 dBµV/m </t>
  </si>
  <si>
    <t>No issues expected</t>
  </si>
  <si>
    <t>9A</t>
  </si>
  <si>
    <t>Scotland</t>
  </si>
  <si>
    <t>Glasgow</t>
  </si>
  <si>
    <t>http://www.ofcom.org.uk/static/radiolicensing/mcamaps/dl000004.pdf</t>
  </si>
  <si>
    <t>Barrow-in-Furness</t>
  </si>
  <si>
    <t>https://www.ofcom.org.uk/__data/assets/file/0021/201738/SSDAB-Population-Data-North-of-England.zip</t>
  </si>
  <si>
    <t>https://www.ofcom.org.uk/__data/assets/file/0020/201728/SSDAB-Shapefiles-North-of-England.zip</t>
  </si>
  <si>
    <t>https://www.ofcom.org.uk/__data/assets/file/0022/201748/SSDAB-Raster-Images-North-of-England.zip</t>
  </si>
  <si>
    <t>Morecambe Bay</t>
  </si>
  <si>
    <t>http://www.ofcom.org.uk/static/radiolicensing/mcamaps/dl104302.pdf</t>
  </si>
  <si>
    <t>Wetherby, Halifax, Wigan, and Newry</t>
  </si>
  <si>
    <t>Network should be designed to minimise interference toward the republic of Ireland</t>
  </si>
  <si>
    <t>9C</t>
  </si>
  <si>
    <t>Northern England</t>
  </si>
  <si>
    <t>Bournemouth and Boscombe</t>
  </si>
  <si>
    <t>https://www.ofcom.org.uk/__data/assets/file/0017/201743/SSDAB-Population-Data-South-West-of-England.zip</t>
  </si>
  <si>
    <t>https://www.ofcom.org.uk/__data/assets/file/0016/201733/SSDAB-Shapefiles-South-West-of-England.zip</t>
  </si>
  <si>
    <t>https://www.ofcom.org.uk/__data/assets/file/0018/201753/SSDAB-Raster-Images-South-West-of-England.zip</t>
  </si>
  <si>
    <t>Bournemouth</t>
  </si>
  <si>
    <t>http://www.ofcom.org.uk/static/radiolicensing/mcamaps/dl000028b.pdf</t>
  </si>
  <si>
    <r>
      <t>Swindon &amp; Marlborough, Basingstoke,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Portsmouth,</t>
    </r>
    <r>
      <rPr>
        <sz val="11"/>
        <color rgb="FF000000"/>
        <rFont val="Calibri"/>
        <family val="2"/>
        <scheme val="minor"/>
      </rPr>
      <t xml:space="preserve"> Torbay, and West Somerset &amp; Lynton.</t>
    </r>
  </si>
  <si>
    <t xml:space="preserve">Out-going interference toward France should not exceed the following levels:  
30 dBµV/m on the coast of Brittany   
36 dBµV/m on the Cherbourg Peninsula 
30 dBµV/m on the coast of Normandy up to the border between France and Belgium. </t>
  </si>
  <si>
    <t>8B</t>
  </si>
  <si>
    <t>South-west England</t>
  </si>
  <si>
    <t>Bridgend/Penybont</t>
  </si>
  <si>
    <t>SE Wales</t>
  </si>
  <si>
    <t>http://www.ofcom.org.uk/static/radiolicensing/mcamaps/dl000008.pdf</t>
  </si>
  <si>
    <t>Newport &amp; Chepstow, Bath &amp; Midsomer Norton, Taunton, East Cornwall, and North Pembrokeshire.</t>
  </si>
  <si>
    <t>8A</t>
  </si>
  <si>
    <t>Wales</t>
  </si>
  <si>
    <t>Swansea</t>
  </si>
  <si>
    <t>http://www.ofcom.org.uk/static/radiolicensing/mcamaps/dl000039.pdf</t>
  </si>
  <si>
    <t>Carlisle and Penrith</t>
  </si>
  <si>
    <t>North Cumbria</t>
  </si>
  <si>
    <t>http://www.ofcom.org.uk/static/radiolicensing/mcamaps/dl104383.pdf</t>
  </si>
  <si>
    <t>Girvan &amp; Cumnock, Berwickshire &amp; North Roxburgh, Sunderland, Catterick, Ripon &amp; Thirsk, and Lancaster.</t>
  </si>
  <si>
    <t>7D</t>
  </si>
  <si>
    <t>Catterick, Rippon and Thirsk</t>
  </si>
  <si>
    <t>https://www.ofcom.org.uk/__data/assets/file/0019/201745/SSDAB-Population-Data-Yorkshire-and-North-Lincolnshire.zip</t>
  </si>
  <si>
    <t>https://www.ofcom.org.uk/__data/assets/file/0018/201735/SSDAB-Shapefiles-Yorkshire-and-North-Lincolnshire.zip</t>
  </si>
  <si>
    <t>https://www.ofcom.org.uk/__data/assets/file/0020/201755/SSDAB-Raster-Images-Yorkshire-and-North-Lincolnshire.zip</t>
  </si>
  <si>
    <t>North Yorkshire</t>
  </si>
  <si>
    <t>http://www.ofcom.org.uk/static/radiolicensing/mcamaps/dl000053.pdf</t>
  </si>
  <si>
    <t>Sunderland, Wakefield, Castleford &amp; Dewsbury, Manchester, Lancaster, and Carlisle &amp; Penrith.</t>
  </si>
  <si>
    <t>Yorkshire &amp; N Lincolnshire</t>
  </si>
  <si>
    <t>Teesside</t>
  </si>
  <si>
    <t>http://www.ofcom.org.uk/static/radiolicensing/mcamaps/dl000013.pdf</t>
  </si>
  <si>
    <t>Corby and Kettering</t>
  </si>
  <si>
    <t>https://www.ofcom.org.uk/__data/assets/file/0019/201736/SSDAB-Population-Data-East-of-England.zip</t>
  </si>
  <si>
    <t>https://www.ofcom.org.uk/__data/assets/file/0018/201726/SSDAB-Shapefiles-East-of-England.zip</t>
  </si>
  <si>
    <t>https://www.ofcom.org.uk/__data/assets/file/0020/201746/SSDAB-Raster-Images-East-of-England.zip</t>
  </si>
  <si>
    <t>Leicestershire</t>
  </si>
  <si>
    <t>http://www.ofcom.org.uk/static/radiolicensing/mcamaps/dl000034.pdf</t>
  </si>
  <si>
    <t>Bury St Edmunds, Thetford &amp; Mildenhall, Biggleswade &amp; North Hertfordshire, Milton Keynes, Coventry, and Leicester.</t>
  </si>
  <si>
    <t>9B</t>
  </si>
  <si>
    <t>East of England</t>
  </si>
  <si>
    <t>Northamptonshire</t>
  </si>
  <si>
    <t>http://www.ofcom.org.uk/static/radiolicensing/mcamaps/dl000051.pdf</t>
  </si>
  <si>
    <t>Peterborough</t>
  </si>
  <si>
    <t>http://www.ofcom.org.uk/static/radiolicensing/mcamaps/dl000032.pdf</t>
  </si>
  <si>
    <t>Cumbernauld and Coatbridge</t>
  </si>
  <si>
    <t>Edinburgh</t>
  </si>
  <si>
    <t>http://www.ofcom.org.uk/static/radiolicensing/mcamaps/dl000010.pdf</t>
  </si>
  <si>
    <t>Midlothian.</t>
  </si>
  <si>
    <t>East Devon</t>
  </si>
  <si>
    <t>Exeter &amp; Torbay</t>
  </si>
  <si>
    <t>http://www.ofcom.org.uk/static/radiolicensing/mcamaps/dl000030.pdf</t>
  </si>
  <si>
    <t>Weston-super-Mare, Warminster,Devizes &amp; Trowbridge, Poole, Purbeck &amp; Wimborne, and Plymouth.</t>
  </si>
  <si>
    <t>Somerset</t>
  </si>
  <si>
    <t>http://www.ofcom.org.uk/static/radiolicensing/mcamaps/dl000058.pdf</t>
  </si>
  <si>
    <t>Erewash</t>
  </si>
  <si>
    <t>https://www.ofcom.org.uk/__data/assets/file/0020/201737/SSDAB-Population-Data-Midlands.zip</t>
  </si>
  <si>
    <t>https://www.ofcom.org.uk/__data/assets/file/0019/201727/SSDAB-Shapefiles-Midlands.zip</t>
  </si>
  <si>
    <t>https://www.ofcom.org.uk/__data/assets/file/0021/201747/SSDAB-Raster-Images-Midlands.zip</t>
  </si>
  <si>
    <t>Derbyshire</t>
  </si>
  <si>
    <t>http://www.ofcom.org.uk/static/radiolicensing/mcamaps/dl000048.pdf</t>
  </si>
  <si>
    <t>Leeds, Scunthorpe, Grantham &amp; Sleaford, Huntingdon, Rugby &amp; Daventry, North Birmingham, and Congleton &amp; Leek.</t>
  </si>
  <si>
    <t>Midlands</t>
  </si>
  <si>
    <t>Nottinghamshire</t>
  </si>
  <si>
    <t>http://www.ofcom.org.uk/static/radiolicensing/mcamaps/dl000043.pdf</t>
  </si>
  <si>
    <t>Halifax</t>
  </si>
  <si>
    <t>Bradford &amp; Huddersfield</t>
  </si>
  <si>
    <t>http://www.ofcom.org.uk/static/radiolicensing/mcamaps/dl000031.pdf</t>
  </si>
  <si>
    <t>Wetherby, Sheffield &amp; Rotherham, Mid-Cheshire, and Wigan.</t>
  </si>
  <si>
    <t>Huddersfield</t>
  </si>
  <si>
    <t>Doncaster, Stockport, and Burnley &amp; Darwen.</t>
  </si>
  <si>
    <t>Leeds</t>
  </si>
  <si>
    <t>http://www.ofcom.org.uk/static/radiolicensing/mcamaps/dl000012.pdf</t>
  </si>
  <si>
    <t>Huntingdon</t>
  </si>
  <si>
    <t>Cambridgeshire</t>
  </si>
  <si>
    <t>http://www.ofcom.org.uk/static/radiolicensing/mcamaps/dl000045.pdf</t>
  </si>
  <si>
    <t>Grantham &amp; Sleaford, Colchester &amp; Clacton, Harlow, South Hertfordshire, North Berkshire &amp; South Oxfordshire, and Rugby &amp; Daventry.</t>
  </si>
  <si>
    <t>http://www.ofcom.org.uk/static/radiolicensing/mcamaps/dl000047.pdf</t>
  </si>
  <si>
    <t>Isle of Wight</t>
  </si>
  <si>
    <t>https://www.ofcom.org.uk/__data/assets/file/0016/201742/SSDAB-Population-Data-South-East-of-England.zip</t>
  </si>
  <si>
    <t>https://www.ofcom.org.uk/__data/assets/file/0015/201732/SSDAB-Shapefiles-South-East-of-England.zip</t>
  </si>
  <si>
    <t>https://www.ofcom.org.uk/__data/assets/file/0017/201752/SSDAB-Raster-Images-South-East-of-England.zip</t>
  </si>
  <si>
    <t>South Hampshire</t>
  </si>
  <si>
    <t xml:space="preserve">Andover, Guildford &amp; Woking, Eastbourne, and Yeovil. </t>
  </si>
  <si>
    <t xml:space="preserve">Out-going interference toward France should not exceed the following levels:  
30 dBµV/m on the coast of Brittany   
36 dBµV/m on the Cherbourg Peninsula 
36 dBµV/m on the coast of Normandy up to the border between France and Belgium. </t>
  </si>
  <si>
    <t>South-east England</t>
  </si>
  <si>
    <t>Lanarkshire</t>
  </si>
  <si>
    <t>http://www.ofcom.org.uk/static/radiolicensing/mcamaps/dl000035.pdf</t>
  </si>
  <si>
    <t>Perth, Edinburgh, and North Ayrshire.</t>
  </si>
  <si>
    <t>Larne, Carrickfergus and Newtown Abbey</t>
  </si>
  <si>
    <t>https://www.ofcom.org.uk/__data/assets/file/0014/201740/SSDAB-Population-Data-Northern-Ireland.zip</t>
  </si>
  <si>
    <t>https://www.ofcom.org.uk/__data/assets/file/0013/201730/SSDAB-Shapefiles-Northern-Ireland.zip</t>
  </si>
  <si>
    <t>https://www.ofcom.org.uk/__data/assets/file/0015/201750/SSDAB-Raster-Images-Northern-Ireland.zip</t>
  </si>
  <si>
    <t>Northern Ireland</t>
  </si>
  <si>
    <t>http://www.ofcom.org.uk/static/radiolicensing/mcamaps/dl000017.pdf</t>
  </si>
  <si>
    <t>North Ayrshire</t>
  </si>
  <si>
    <t>Perth, Edinburgh, Lanarkshire, and Carrickfergus &amp; Newton Abbey.</t>
  </si>
  <si>
    <t>Nuneaton and Hinckley</t>
  </si>
  <si>
    <t>Birmingham</t>
  </si>
  <si>
    <t>http://www.ofcom.org.uk/static/radiolicensing/mcamaps/dl000001.pdf</t>
  </si>
  <si>
    <t>Nottingham, Peterborough, Northampton, Worcester, and Wolverhampton.</t>
  </si>
  <si>
    <t>Coventry</t>
  </si>
  <si>
    <t>http://www.ofcom.org.uk/static/radiolicensing/mcamaps/dl000015.pdf</t>
  </si>
  <si>
    <t>Paisley and West Glasgow</t>
  </si>
  <si>
    <t>Glenrothes &amp; Kirkcaldy, Berwickshire &amp; North Roxburgh, and Girvan &amp; Cumnock.</t>
  </si>
  <si>
    <t>Poole, Purbeck and Wimbourne</t>
  </si>
  <si>
    <t>Warminster, Devizes &amp; Trowbridge, Winchester, East Devon, and Weston-super-Mare.</t>
  </si>
  <si>
    <t>Portadown and Craigavon</t>
  </si>
  <si>
    <t>Workington &amp; Whitehaven.</t>
  </si>
  <si>
    <t>South Craven, Wharfedale and Worth Valley</t>
  </si>
  <si>
    <t>Darlington &amp; Bishop Auckland, Hull, Barnsley, and Oldham &amp; Rochdale.</t>
  </si>
  <si>
    <t>Lancashire</t>
  </si>
  <si>
    <t>http://www.ofcom.org.uk/static/radiolicensing/mcamaps/dl000016.pdf</t>
  </si>
  <si>
    <t>Sunderland</t>
  </si>
  <si>
    <t>Tyneside</t>
  </si>
  <si>
    <t>http://www.ofcom.org.uk/static/radiolicensing/mcamaps/dl000006.pdf</t>
  </si>
  <si>
    <t>Berwickshire &amp; North Roxburgh, Catterick, Ripon &amp; Thirsk, and Carlisle &amp; Penrith.</t>
  </si>
  <si>
    <t>https://www.ofcom.org.uk/__data/assets/file/0018/201744/SSDAB-Population-Data-Wales-and-Severn-Estuary.zip</t>
  </si>
  <si>
    <t>https://www.ofcom.org.uk/__data/assets/file/0017/201734/SSDAB-Shapefiles-Wales-and-Severn-Estuary.zip</t>
  </si>
  <si>
    <t>https://www.ofcom.org.uk/__data/assets/file/0019/201754/SSDAB-Raster-Images-Wales-and-Severn-Estuary.zip</t>
  </si>
  <si>
    <t>South Powys, Monmouth, North Somerset, and Tiverton</t>
  </si>
  <si>
    <t>Walsall</t>
  </si>
  <si>
    <t>Chesterfield, Erewash, Leicester, Coventry, Ludlow, and Wrexham.</t>
  </si>
  <si>
    <t>Wolverhampton &amp; Shrewsbury</t>
  </si>
  <si>
    <t>http://www.ofcom.org.uk/static/radiolicensing/mcamaps/dl000007.pdf</t>
  </si>
  <si>
    <t>Warminster</t>
  </si>
  <si>
    <t>Bristol &amp; Bath</t>
  </si>
  <si>
    <t>http://www.ofcom.org.uk/static/radiolicensing/mcamaps/dl000014a.pdf</t>
  </si>
  <si>
    <t>Cheltenham &amp; Tewkesbury, north Berkshire &amp; south Oxfordshire, Winchester, Poole, Purbeck &amp; Wimborne, east Devon, and Weston-Super-Mare.</t>
  </si>
  <si>
    <t>Swindon &amp; SW Wiltshire</t>
  </si>
  <si>
    <t>http://www.ofcom.org.uk/static/radiolicensing/mcamaps/dl000033.pdf</t>
  </si>
  <si>
    <t>Wetherby</t>
  </si>
  <si>
    <t>Peterlee, Middlesborough &amp; Redcar, Doncaster, Sheffield &amp; Rotherham, Huddersfield, and Halifax.</t>
  </si>
  <si>
    <t>8A or 9C</t>
  </si>
  <si>
    <t>Weymouth, Dorchester and Bridport</t>
  </si>
  <si>
    <t>North Somerset, Andover, Isle of Wight, South Hams, and Tiverton.</t>
  </si>
  <si>
    <t xml:space="preserve">Out-going interference toward France should not exceed the following levels:  
30 dBµV/m on the coast of Brittany   
33 dBµV/m on the Cherbourg Peninsula 
30 dBµV/m on the coast of Normandy up to the border between France and Belgium. </t>
  </si>
  <si>
    <t>Wigan</t>
  </si>
  <si>
    <t>https://www.ofcom.org.uk/__data/assets/file/0022/201739/SSDAB-Population-Data-North-West-England-and-North-East-Wales.zip</t>
  </si>
  <si>
    <t>https://www.ofcom.org.uk/__data/assets/file/0021/201729/SSDAB-Shapefiles-North-West-England-and-North-East-Wales.zip</t>
  </si>
  <si>
    <t>https://www.ofcom.org.uk/__data/assets/file/0023/201749/SSDAB-Raster-Images-North-West-England-and-North-East-Wales.zip</t>
  </si>
  <si>
    <t>Barrow-in-Furness, Halifax, Mid-Cheshire.</t>
  </si>
  <si>
    <t>North-west England</t>
  </si>
  <si>
    <t>Liverpool</t>
  </si>
  <si>
    <t>http://www.ofcom.org.uk/static/radiolicensing/mcamaps/dl000009.pdf</t>
  </si>
  <si>
    <t>Manchester</t>
  </si>
  <si>
    <t>http://www.ofcom.org.uk/static/radiolicensing/mcamaps/dl000002.pdf</t>
  </si>
  <si>
    <t>Workington and Whitehaven</t>
  </si>
  <si>
    <t>Blackburn, Burnley &amp; Darwen, and Portadown &amp; Craigavon.</t>
  </si>
  <si>
    <t>Yeovil</t>
  </si>
  <si>
    <t>South Gloucestershire, Andover, Ringwood, Verwood &amp; Fordingbridge, exeter, and Merthyr, Rhondda Cynon Taff.</t>
  </si>
  <si>
    <t xml:space="preserve">Out-going interference toward France should not exceed the following levels:  
26 dBµV/m on the coast of Brittany   
30 dBµV/m on the Cherbourg Peninsula 
26 dBµV/m on the coast of Normandy up to the border between France and Belgium.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</si>
</sst>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0404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04040"/>
      <name val="Calibri"/>
      <family val="2"/>
    </font>
    <font>
      <sz val="11"/>
      <color rgb="FF404040"/>
      <name val="Calibri"/>
      <family val="2"/>
      <scheme val="minor"/>
    </font>
    <font>
      <sz val="8"/>
      <name val="Calibri"/>
      <family val="2"/>
      <scheme val="minor"/>
    </font>
    <font>
      <sz val="11"/>
      <color rgb="FF3B383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1" applyFill="1" applyBorder="1" applyAlignment="1">
      <alignment vertical="center" wrapText="1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3" borderId="0" xfId="0" applyFill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A43D2-9378-4A30-AE8B-05BA3B7DAF83}">
  <dimension ref="A1:X160"/>
  <sheetViews>
    <sheetView tabSelected="1" zoomScale="70" zoomScaleNormal="70" workbookViewId="0">
      <pane xSplit="1" ySplit="4" topLeftCell="B32" activePane="bottomRight" state="frozen"/>
      <selection pane="topRight" activeCell="B1" sqref="B1"/>
      <selection pane="bottomLeft" activeCell="A2" sqref="A2"/>
      <selection pane="bottomRight" activeCell="N41" sqref="N41"/>
    </sheetView>
  </sheetViews>
  <sheetFormatPr defaultColWidth="9.265625" defaultRowHeight="14.25" x14ac:dyDescent="0.45"/>
  <cols>
    <col min="1" max="1" width="36.265625" style="5" customWidth="1"/>
    <col min="2" max="2" width="10.86328125" style="5" customWidth="1"/>
    <col min="3" max="3" width="14.73046875" style="5" customWidth="1"/>
    <col min="4" max="4" width="10.1328125" style="40" customWidth="1"/>
    <col min="5" max="5" width="15" style="5" customWidth="1"/>
    <col min="6" max="6" width="13.265625" style="5" customWidth="1"/>
    <col min="7" max="7" width="13.1328125" style="5" customWidth="1"/>
    <col min="8" max="8" width="25.1328125" style="4" customWidth="1"/>
    <col min="9" max="9" width="9.59765625" style="12" customWidth="1"/>
    <col min="10" max="10" width="9.3984375" style="2" customWidth="1"/>
    <col min="11" max="11" width="11.73046875" style="4" customWidth="1"/>
    <col min="12" max="12" width="12.1328125" style="4" customWidth="1"/>
    <col min="13" max="13" width="15" style="3" customWidth="1"/>
    <col min="14" max="14" width="44.3984375" style="3" customWidth="1"/>
    <col min="15" max="15" width="17.86328125" style="6" customWidth="1"/>
    <col min="16" max="16" width="39.86328125" style="6" customWidth="1"/>
    <col min="17" max="17" width="12.73046875" style="6" customWidth="1"/>
    <col min="18" max="18" width="12.59765625" style="6" customWidth="1"/>
    <col min="19" max="19" width="5.265625" customWidth="1"/>
    <col min="20" max="20" width="25.1328125" hidden="1" customWidth="1"/>
    <col min="21" max="21" width="14.73046875" hidden="1" customWidth="1"/>
    <col min="22" max="22" width="0" hidden="1" customWidth="1"/>
    <col min="23" max="23" width="20.1328125" hidden="1" customWidth="1"/>
    <col min="24" max="24" width="28.73046875" hidden="1" customWidth="1"/>
  </cols>
  <sheetData>
    <row r="1" spans="1:24" ht="18" x14ac:dyDescent="0.45">
      <c r="A1" s="11" t="s">
        <v>0</v>
      </c>
      <c r="J1" s="52"/>
      <c r="L1" s="54"/>
    </row>
    <row r="2" spans="1:24" x14ac:dyDescent="0.45">
      <c r="A2" s="17" t="s">
        <v>1</v>
      </c>
      <c r="B2" s="56" t="s">
        <v>2</v>
      </c>
      <c r="C2" s="56"/>
      <c r="D2" s="56"/>
      <c r="E2" s="56"/>
      <c r="F2" s="56"/>
      <c r="G2" s="56"/>
      <c r="H2" s="56" t="s">
        <v>3</v>
      </c>
      <c r="I2" s="56"/>
      <c r="J2" s="56"/>
      <c r="K2" s="56"/>
      <c r="L2" s="56"/>
      <c r="M2" s="56"/>
      <c r="N2" s="18"/>
      <c r="O2" s="19"/>
      <c r="P2" s="19"/>
      <c r="Q2" s="19"/>
      <c r="R2" s="19"/>
    </row>
    <row r="3" spans="1:24" ht="21.75" customHeight="1" x14ac:dyDescent="0.45">
      <c r="A3" s="57" t="s">
        <v>4</v>
      </c>
      <c r="B3" s="57" t="s">
        <v>5</v>
      </c>
      <c r="C3" s="57" t="s">
        <v>6</v>
      </c>
      <c r="D3" s="58" t="s">
        <v>7</v>
      </c>
      <c r="E3" s="57" t="s">
        <v>8</v>
      </c>
      <c r="F3" s="57" t="s">
        <v>9</v>
      </c>
      <c r="G3" s="57" t="s">
        <v>10</v>
      </c>
      <c r="H3" s="59" t="s">
        <v>11</v>
      </c>
      <c r="I3" s="58" t="s">
        <v>12</v>
      </c>
      <c r="J3" s="58" t="s">
        <v>13</v>
      </c>
      <c r="K3" s="57" t="s">
        <v>14</v>
      </c>
      <c r="L3" s="57"/>
      <c r="M3" s="57" t="s">
        <v>15</v>
      </c>
      <c r="N3" s="57" t="s">
        <v>16</v>
      </c>
      <c r="O3" s="57" t="s">
        <v>17</v>
      </c>
      <c r="P3" s="57" t="s">
        <v>18</v>
      </c>
      <c r="Q3" s="57" t="s">
        <v>19</v>
      </c>
      <c r="R3" s="57" t="s">
        <v>20</v>
      </c>
    </row>
    <row r="4" spans="1:24" s="3" customFormat="1" ht="21.75" customHeight="1" x14ac:dyDescent="0.45">
      <c r="A4" s="57"/>
      <c r="B4" s="57"/>
      <c r="C4" s="57"/>
      <c r="D4" s="58"/>
      <c r="E4" s="57"/>
      <c r="F4" s="57"/>
      <c r="G4" s="57"/>
      <c r="H4" s="59"/>
      <c r="I4" s="58"/>
      <c r="J4" s="58"/>
      <c r="K4" s="21" t="s">
        <v>12</v>
      </c>
      <c r="L4" s="21" t="s">
        <v>21</v>
      </c>
      <c r="M4" s="57"/>
      <c r="N4" s="57"/>
      <c r="O4" s="57"/>
      <c r="P4" s="57"/>
      <c r="Q4" s="57"/>
      <c r="R4" s="57"/>
      <c r="T4" s="3" t="s">
        <v>22</v>
      </c>
      <c r="U4" s="3" t="s">
        <v>23</v>
      </c>
      <c r="V4" s="6"/>
      <c r="W4" s="3" t="s">
        <v>24</v>
      </c>
      <c r="X4" s="3" t="s">
        <v>25</v>
      </c>
    </row>
    <row r="5" spans="1:24" s="3" customFormat="1" ht="99.75" x14ac:dyDescent="0.45">
      <c r="A5" s="4" t="s">
        <v>26</v>
      </c>
      <c r="B5" s="22">
        <v>105234</v>
      </c>
      <c r="C5" s="22">
        <f>B5*0.3</f>
        <v>31570.199999999997</v>
      </c>
      <c r="D5" s="22">
        <v>257</v>
      </c>
      <c r="E5" s="20" t="s">
        <v>27</v>
      </c>
      <c r="F5" s="20" t="s">
        <v>28</v>
      </c>
      <c r="G5" s="20" t="s">
        <v>29</v>
      </c>
      <c r="H5" s="23" t="s">
        <v>30</v>
      </c>
      <c r="I5" s="24">
        <v>311912</v>
      </c>
      <c r="J5" s="24">
        <f>I5*0.4</f>
        <v>124764.8</v>
      </c>
      <c r="K5" s="22">
        <v>105234</v>
      </c>
      <c r="L5" s="25">
        <f t="shared" ref="L5:L62" si="0">K5/I5</f>
        <v>0.3373836210213137</v>
      </c>
      <c r="M5" s="55" t="s">
        <v>31</v>
      </c>
      <c r="N5" s="44" t="s">
        <v>32</v>
      </c>
      <c r="O5" s="45" t="s">
        <v>33</v>
      </c>
      <c r="P5" s="44" t="s">
        <v>34</v>
      </c>
      <c r="Q5" s="45" t="s">
        <v>35</v>
      </c>
      <c r="R5" s="45" t="s">
        <v>36</v>
      </c>
      <c r="V5" s="6"/>
    </row>
    <row r="6" spans="1:24" s="3" customFormat="1" ht="71.25" x14ac:dyDescent="0.45">
      <c r="A6" s="35"/>
      <c r="B6" s="37"/>
      <c r="C6" s="37"/>
      <c r="D6" s="37"/>
      <c r="E6" s="37"/>
      <c r="F6" s="37"/>
      <c r="G6" s="37"/>
      <c r="H6" s="23" t="s">
        <v>37</v>
      </c>
      <c r="I6" s="24">
        <v>1888146</v>
      </c>
      <c r="J6" s="24">
        <f>I6*0.4</f>
        <v>755258.4</v>
      </c>
      <c r="K6" s="22">
        <v>36134</v>
      </c>
      <c r="L6" s="25">
        <f t="shared" si="0"/>
        <v>1.9137291289974399E-2</v>
      </c>
      <c r="M6" s="55" t="s">
        <v>38</v>
      </c>
      <c r="N6" s="48"/>
      <c r="O6" s="48"/>
      <c r="P6" s="48"/>
      <c r="Q6" s="48"/>
      <c r="R6" s="48"/>
      <c r="V6" s="6"/>
    </row>
    <row r="7" spans="1:24" ht="114" x14ac:dyDescent="0.45">
      <c r="A7" s="4" t="s">
        <v>39</v>
      </c>
      <c r="B7" s="22">
        <v>92161</v>
      </c>
      <c r="C7" s="22">
        <f t="shared" ref="C7:C60" si="1">B7*0.3</f>
        <v>27648.3</v>
      </c>
      <c r="D7" s="22">
        <v>1079</v>
      </c>
      <c r="E7" s="20" t="s">
        <v>40</v>
      </c>
      <c r="F7" s="20" t="s">
        <v>41</v>
      </c>
      <c r="G7" s="20" t="s">
        <v>42</v>
      </c>
      <c r="H7" s="23" t="s">
        <v>43</v>
      </c>
      <c r="I7" s="24">
        <v>282730</v>
      </c>
      <c r="J7" s="24">
        <f t="shared" ref="J7:J62" si="2">I7*0.4</f>
        <v>113092</v>
      </c>
      <c r="K7" s="24">
        <v>92161</v>
      </c>
      <c r="L7" s="25">
        <f t="shared" si="0"/>
        <v>0.32596823824850563</v>
      </c>
      <c r="M7" s="55" t="s">
        <v>44</v>
      </c>
      <c r="N7" s="26" t="s">
        <v>45</v>
      </c>
      <c r="O7" s="45" t="s">
        <v>33</v>
      </c>
      <c r="P7" s="26" t="s">
        <v>46</v>
      </c>
      <c r="Q7" s="45" t="s">
        <v>47</v>
      </c>
      <c r="R7" s="19" t="s">
        <v>48</v>
      </c>
      <c r="T7" s="7"/>
      <c r="U7" s="7"/>
      <c r="V7" s="6"/>
      <c r="W7" s="7"/>
      <c r="X7" s="7"/>
    </row>
    <row r="8" spans="1:24" ht="114" x14ac:dyDescent="0.45">
      <c r="A8" s="4" t="s">
        <v>49</v>
      </c>
      <c r="B8" s="22">
        <v>224030</v>
      </c>
      <c r="C8" s="22">
        <f t="shared" si="1"/>
        <v>67209</v>
      </c>
      <c r="D8" s="22">
        <v>173</v>
      </c>
      <c r="E8" s="20" t="s">
        <v>50</v>
      </c>
      <c r="F8" s="20" t="s">
        <v>51</v>
      </c>
      <c r="G8" s="20" t="s">
        <v>52</v>
      </c>
      <c r="H8" s="23" t="s">
        <v>53</v>
      </c>
      <c r="I8" s="24">
        <v>653110</v>
      </c>
      <c r="J8" s="24">
        <f t="shared" si="2"/>
        <v>261244</v>
      </c>
      <c r="K8" s="24">
        <v>224030</v>
      </c>
      <c r="L8" s="25">
        <f t="shared" si="0"/>
        <v>0.34302031816998668</v>
      </c>
      <c r="M8" s="55" t="s">
        <v>54</v>
      </c>
      <c r="N8" s="27" t="s">
        <v>55</v>
      </c>
      <c r="O8" s="45" t="s">
        <v>33</v>
      </c>
      <c r="P8" s="47" t="s">
        <v>56</v>
      </c>
      <c r="Q8" s="45" t="s">
        <v>57</v>
      </c>
      <c r="R8" s="19" t="s">
        <v>58</v>
      </c>
      <c r="T8" s="7"/>
      <c r="U8" s="7"/>
      <c r="V8" s="6"/>
      <c r="W8" s="7"/>
      <c r="X8" s="7"/>
    </row>
    <row r="9" spans="1:24" ht="114" x14ac:dyDescent="0.45">
      <c r="A9" s="4" t="s">
        <v>59</v>
      </c>
      <c r="B9" s="22">
        <v>201894</v>
      </c>
      <c r="C9" s="22">
        <f t="shared" si="1"/>
        <v>60568.2</v>
      </c>
      <c r="D9" s="22">
        <v>920</v>
      </c>
      <c r="E9" s="20" t="s">
        <v>50</v>
      </c>
      <c r="F9" s="20" t="s">
        <v>51</v>
      </c>
      <c r="G9" s="20" t="s">
        <v>52</v>
      </c>
      <c r="H9" s="4" t="s">
        <v>60</v>
      </c>
      <c r="I9" s="24">
        <v>1154815</v>
      </c>
      <c r="J9" s="24">
        <f t="shared" si="2"/>
        <v>461926</v>
      </c>
      <c r="K9" s="24">
        <v>125148</v>
      </c>
      <c r="L9" s="25">
        <f t="shared" si="0"/>
        <v>0.10837060481548992</v>
      </c>
      <c r="M9" s="55" t="s">
        <v>61</v>
      </c>
      <c r="N9" s="46" t="s">
        <v>62</v>
      </c>
      <c r="O9" s="45" t="s">
        <v>33</v>
      </c>
      <c r="P9" s="44" t="s">
        <v>34</v>
      </c>
      <c r="Q9" s="45" t="s">
        <v>63</v>
      </c>
      <c r="R9" s="45" t="s">
        <v>64</v>
      </c>
      <c r="T9" s="7"/>
      <c r="U9" s="7"/>
      <c r="V9" s="6"/>
      <c r="W9" s="7"/>
      <c r="X9" s="7"/>
    </row>
    <row r="10" spans="1:24" ht="71.25" x14ac:dyDescent="0.45">
      <c r="A10" s="35"/>
      <c r="B10" s="37"/>
      <c r="C10" s="37"/>
      <c r="D10" s="37"/>
      <c r="E10" s="37"/>
      <c r="F10" s="37"/>
      <c r="G10" s="37"/>
      <c r="H10" s="23" t="s">
        <v>65</v>
      </c>
      <c r="I10" s="24">
        <v>596014</v>
      </c>
      <c r="J10" s="24">
        <f t="shared" si="2"/>
        <v>238405.6</v>
      </c>
      <c r="K10" s="24">
        <v>142788</v>
      </c>
      <c r="L10" s="25">
        <f t="shared" si="0"/>
        <v>0.23957155368833619</v>
      </c>
      <c r="M10" s="55" t="s">
        <v>66</v>
      </c>
      <c r="N10" s="48"/>
      <c r="O10" s="48"/>
      <c r="P10" s="48"/>
      <c r="Q10" s="48"/>
      <c r="R10" s="48"/>
      <c r="T10" s="7"/>
      <c r="U10" s="7"/>
      <c r="V10" s="6"/>
      <c r="W10" s="7"/>
      <c r="X10" s="7"/>
    </row>
    <row r="11" spans="1:24" ht="114" x14ac:dyDescent="0.45">
      <c r="A11" s="4" t="s">
        <v>67</v>
      </c>
      <c r="B11" s="22">
        <v>106158</v>
      </c>
      <c r="C11" s="22">
        <f t="shared" si="1"/>
        <v>31847.399999999998</v>
      </c>
      <c r="D11" s="22">
        <v>905</v>
      </c>
      <c r="E11" s="20" t="s">
        <v>40</v>
      </c>
      <c r="F11" s="20" t="s">
        <v>41</v>
      </c>
      <c r="G11" s="20" t="s">
        <v>42</v>
      </c>
      <c r="H11" s="23" t="s">
        <v>68</v>
      </c>
      <c r="I11" s="24">
        <v>267793</v>
      </c>
      <c r="J11" s="24">
        <f t="shared" si="2"/>
        <v>107117.20000000001</v>
      </c>
      <c r="K11" s="22">
        <v>106158</v>
      </c>
      <c r="L11" s="25">
        <f>K11/I11</f>
        <v>0.39641812892794059</v>
      </c>
      <c r="M11" s="55" t="s">
        <v>69</v>
      </c>
      <c r="N11" s="26" t="s">
        <v>70</v>
      </c>
      <c r="O11" s="45" t="s">
        <v>33</v>
      </c>
      <c r="P11" s="26" t="s">
        <v>34</v>
      </c>
      <c r="Q11" s="45" t="s">
        <v>71</v>
      </c>
      <c r="R11" s="19" t="s">
        <v>48</v>
      </c>
      <c r="T11" s="7"/>
      <c r="U11" s="7"/>
      <c r="V11" s="6"/>
      <c r="W11" s="7"/>
      <c r="X11" s="3"/>
    </row>
    <row r="12" spans="1:24" ht="128.25" x14ac:dyDescent="0.45">
      <c r="A12" s="4" t="s">
        <v>72</v>
      </c>
      <c r="B12" s="22">
        <v>106158</v>
      </c>
      <c r="C12" s="22">
        <f t="shared" si="1"/>
        <v>31847.399999999998</v>
      </c>
      <c r="D12" s="22">
        <v>1427</v>
      </c>
      <c r="E12" s="20" t="s">
        <v>73</v>
      </c>
      <c r="F12" s="20" t="s">
        <v>74</v>
      </c>
      <c r="G12" s="20" t="s">
        <v>75</v>
      </c>
      <c r="H12" s="23" t="s">
        <v>76</v>
      </c>
      <c r="I12" s="24">
        <v>670391</v>
      </c>
      <c r="J12" s="24">
        <f t="shared" si="2"/>
        <v>268156.40000000002</v>
      </c>
      <c r="K12" s="24">
        <v>103435</v>
      </c>
      <c r="L12" s="25">
        <f t="shared" si="0"/>
        <v>0.15429055580996762</v>
      </c>
      <c r="M12" s="55" t="s">
        <v>77</v>
      </c>
      <c r="N12" s="46" t="s">
        <v>78</v>
      </c>
      <c r="O12" s="45" t="s">
        <v>33</v>
      </c>
      <c r="P12" s="47" t="s">
        <v>34</v>
      </c>
      <c r="Q12" s="45" t="s">
        <v>71</v>
      </c>
      <c r="R12" s="49" t="s">
        <v>79</v>
      </c>
      <c r="T12" s="7"/>
      <c r="U12" s="7"/>
      <c r="V12" s="6"/>
      <c r="W12" s="7"/>
      <c r="X12" s="3"/>
    </row>
    <row r="13" spans="1:24" ht="71.25" x14ac:dyDescent="0.45">
      <c r="A13" s="35"/>
      <c r="B13" s="37"/>
      <c r="C13" s="37"/>
      <c r="D13" s="37"/>
      <c r="E13" s="37"/>
      <c r="F13" s="37"/>
      <c r="G13" s="37"/>
      <c r="H13" s="15" t="s">
        <v>80</v>
      </c>
      <c r="I13" s="24">
        <v>800600</v>
      </c>
      <c r="J13" s="24">
        <f t="shared" si="2"/>
        <v>320240</v>
      </c>
      <c r="K13" s="24">
        <v>68921</v>
      </c>
      <c r="L13" s="25">
        <f t="shared" si="0"/>
        <v>8.6086684986260306E-2</v>
      </c>
      <c r="M13" s="55" t="s">
        <v>81</v>
      </c>
      <c r="N13" s="48"/>
      <c r="O13" s="48"/>
      <c r="P13" s="48"/>
      <c r="Q13" s="48"/>
      <c r="R13" s="48"/>
      <c r="T13" s="7"/>
      <c r="U13" s="7"/>
      <c r="V13" s="6"/>
      <c r="W13" s="7"/>
      <c r="X13" s="3"/>
    </row>
    <row r="14" spans="1:24" ht="99.75" x14ac:dyDescent="0.45">
      <c r="A14" s="4" t="s">
        <v>82</v>
      </c>
      <c r="B14" s="22">
        <v>150487</v>
      </c>
      <c r="C14" s="22">
        <f t="shared" si="1"/>
        <v>45146.1</v>
      </c>
      <c r="D14" s="22">
        <v>522</v>
      </c>
      <c r="E14" s="20" t="s">
        <v>83</v>
      </c>
      <c r="F14" s="20" t="s">
        <v>84</v>
      </c>
      <c r="G14" s="20" t="s">
        <v>85</v>
      </c>
      <c r="H14" s="4" t="s">
        <v>86</v>
      </c>
      <c r="I14" s="24">
        <v>837102</v>
      </c>
      <c r="J14" s="24">
        <f t="shared" si="2"/>
        <v>334840.80000000005</v>
      </c>
      <c r="K14" s="24">
        <v>234</v>
      </c>
      <c r="L14" s="25">
        <f t="shared" si="0"/>
        <v>2.7953582717518298E-4</v>
      </c>
      <c r="M14" s="55" t="s">
        <v>87</v>
      </c>
      <c r="N14" s="26" t="s">
        <v>88</v>
      </c>
      <c r="O14" s="45" t="s">
        <v>33</v>
      </c>
      <c r="P14" s="44" t="s">
        <v>34</v>
      </c>
      <c r="Q14" s="45" t="s">
        <v>89</v>
      </c>
      <c r="R14" s="19" t="s">
        <v>90</v>
      </c>
      <c r="T14" s="7"/>
      <c r="U14" s="7"/>
      <c r="V14" s="6"/>
      <c r="W14" s="7"/>
      <c r="X14" s="7"/>
    </row>
    <row r="15" spans="1:24" ht="71.25" x14ac:dyDescent="0.45">
      <c r="A15" s="35"/>
      <c r="B15" s="37"/>
      <c r="C15" s="37"/>
      <c r="D15" s="37"/>
      <c r="E15" s="37"/>
      <c r="F15" s="37"/>
      <c r="G15" s="37"/>
      <c r="H15" s="29" t="s">
        <v>91</v>
      </c>
      <c r="I15" s="24">
        <v>531211</v>
      </c>
      <c r="J15" s="24">
        <f t="shared" si="2"/>
        <v>212484.40000000002</v>
      </c>
      <c r="K15" s="24">
        <v>144235</v>
      </c>
      <c r="L15" s="25">
        <f t="shared" si="0"/>
        <v>0.2715211093143779</v>
      </c>
      <c r="M15" s="55" t="s">
        <v>92</v>
      </c>
      <c r="N15" s="48"/>
      <c r="O15" s="48"/>
      <c r="P15" s="48"/>
      <c r="Q15" s="48"/>
      <c r="R15" s="48"/>
      <c r="T15" s="7"/>
      <c r="U15" s="7"/>
      <c r="V15" s="6"/>
      <c r="W15" s="7"/>
      <c r="X15" s="7"/>
    </row>
    <row r="16" spans="1:24" ht="71.25" x14ac:dyDescent="0.45">
      <c r="A16" s="35"/>
      <c r="B16" s="37"/>
      <c r="C16" s="37"/>
      <c r="D16" s="37"/>
      <c r="E16" s="37"/>
      <c r="F16" s="37"/>
      <c r="G16" s="37"/>
      <c r="H16" s="4" t="s">
        <v>93</v>
      </c>
      <c r="I16" s="24">
        <v>442822</v>
      </c>
      <c r="J16" s="24">
        <f t="shared" si="2"/>
        <v>177128.80000000002</v>
      </c>
      <c r="K16" s="24">
        <v>6018</v>
      </c>
      <c r="L16" s="25">
        <f t="shared" si="0"/>
        <v>1.3590110699107091E-2</v>
      </c>
      <c r="M16" s="55" t="s">
        <v>94</v>
      </c>
      <c r="N16" s="48"/>
      <c r="O16" s="48"/>
      <c r="P16" s="48"/>
      <c r="Q16" s="48"/>
      <c r="R16" s="48"/>
      <c r="T16" s="7"/>
      <c r="U16" s="7"/>
      <c r="V16" s="6"/>
      <c r="W16" s="7"/>
      <c r="X16" s="7"/>
    </row>
    <row r="17" spans="1:24" ht="99.75" x14ac:dyDescent="0.45">
      <c r="A17" s="4" t="s">
        <v>95</v>
      </c>
      <c r="B17" s="22">
        <v>327088</v>
      </c>
      <c r="C17" s="22">
        <f t="shared" si="1"/>
        <v>98126.399999999994</v>
      </c>
      <c r="D17" s="22">
        <v>454</v>
      </c>
      <c r="E17" s="20" t="s">
        <v>27</v>
      </c>
      <c r="F17" s="20" t="s">
        <v>28</v>
      </c>
      <c r="G17" s="20" t="s">
        <v>29</v>
      </c>
      <c r="H17" s="4" t="s">
        <v>96</v>
      </c>
      <c r="I17" s="24">
        <v>1266453</v>
      </c>
      <c r="J17" s="24">
        <f t="shared" si="2"/>
        <v>506581.2</v>
      </c>
      <c r="K17" s="22">
        <v>4802</v>
      </c>
      <c r="L17" s="25">
        <f t="shared" si="0"/>
        <v>3.7916922301893556E-3</v>
      </c>
      <c r="M17" s="55" t="s">
        <v>97</v>
      </c>
      <c r="N17" s="46" t="s">
        <v>98</v>
      </c>
      <c r="O17" s="45" t="s">
        <v>33</v>
      </c>
      <c r="P17" s="26" t="s">
        <v>34</v>
      </c>
      <c r="Q17" s="45" t="s">
        <v>63</v>
      </c>
      <c r="R17" s="45" t="s">
        <v>36</v>
      </c>
      <c r="T17" s="7"/>
      <c r="U17" s="7"/>
      <c r="V17" s="6"/>
      <c r="W17" s="7"/>
      <c r="X17" s="7"/>
    </row>
    <row r="18" spans="1:24" ht="71.25" x14ac:dyDescent="0.45">
      <c r="A18" s="35"/>
      <c r="B18" s="37"/>
      <c r="C18" s="37"/>
      <c r="D18" s="37"/>
      <c r="E18" s="37"/>
      <c r="F18" s="37"/>
      <c r="G18" s="37"/>
      <c r="H18" s="29" t="s">
        <v>37</v>
      </c>
      <c r="I18" s="24">
        <v>1888146</v>
      </c>
      <c r="J18" s="24">
        <f t="shared" si="2"/>
        <v>755258.4</v>
      </c>
      <c r="K18" s="22">
        <v>327088</v>
      </c>
      <c r="L18" s="25">
        <f t="shared" si="0"/>
        <v>0.1732323665648737</v>
      </c>
      <c r="M18" s="55" t="s">
        <v>38</v>
      </c>
      <c r="N18" s="48"/>
      <c r="O18" s="48"/>
      <c r="P18" s="48"/>
      <c r="Q18" s="48"/>
      <c r="R18" s="48"/>
      <c r="T18" s="7"/>
      <c r="U18" s="7"/>
      <c r="V18" s="6"/>
      <c r="W18" s="7"/>
      <c r="X18" s="7"/>
    </row>
    <row r="19" spans="1:24" ht="114" x14ac:dyDescent="0.45">
      <c r="A19" s="4" t="s">
        <v>99</v>
      </c>
      <c r="B19" s="22">
        <v>136187</v>
      </c>
      <c r="C19" s="22">
        <f t="shared" si="1"/>
        <v>40856.1</v>
      </c>
      <c r="D19" s="22">
        <v>1449</v>
      </c>
      <c r="E19" s="20" t="s">
        <v>50</v>
      </c>
      <c r="F19" s="20" t="s">
        <v>51</v>
      </c>
      <c r="G19" s="20" t="s">
        <v>52</v>
      </c>
      <c r="H19" s="29" t="s">
        <v>100</v>
      </c>
      <c r="I19" s="24">
        <v>704183</v>
      </c>
      <c r="J19" s="24">
        <f>I19*0.4</f>
        <v>281673.2</v>
      </c>
      <c r="K19" s="24">
        <v>104543</v>
      </c>
      <c r="L19" s="25">
        <f>K19/I19</f>
        <v>0.14845998838370139</v>
      </c>
      <c r="M19" s="55" t="s">
        <v>101</v>
      </c>
      <c r="N19" s="46" t="s">
        <v>102</v>
      </c>
      <c r="O19" s="45" t="s">
        <v>33</v>
      </c>
      <c r="P19" s="47" t="s">
        <v>56</v>
      </c>
      <c r="Q19" s="45" t="s">
        <v>47</v>
      </c>
      <c r="R19" s="45" t="s">
        <v>58</v>
      </c>
      <c r="T19" s="7"/>
      <c r="U19" s="7"/>
      <c r="V19" s="6"/>
      <c r="W19" s="7"/>
      <c r="X19" s="7"/>
    </row>
    <row r="20" spans="1:24" ht="71.25" x14ac:dyDescent="0.45">
      <c r="A20" s="35"/>
      <c r="B20" s="37"/>
      <c r="C20" s="37"/>
      <c r="D20" s="37"/>
      <c r="E20" s="37"/>
      <c r="F20" s="37"/>
      <c r="G20" s="37"/>
      <c r="H20" s="29" t="s">
        <v>103</v>
      </c>
      <c r="I20" s="24">
        <v>522893</v>
      </c>
      <c r="J20" s="24">
        <f t="shared" si="2"/>
        <v>209157.2</v>
      </c>
      <c r="K20" s="24">
        <v>31644</v>
      </c>
      <c r="L20" s="25">
        <f t="shared" si="0"/>
        <v>6.0517161254788267E-2</v>
      </c>
      <c r="M20" s="55" t="s">
        <v>104</v>
      </c>
      <c r="N20" s="48"/>
      <c r="O20" s="48"/>
      <c r="P20" s="48"/>
      <c r="Q20" s="48"/>
      <c r="R20" s="48"/>
      <c r="T20" s="7"/>
      <c r="U20" s="7"/>
      <c r="V20" s="6"/>
      <c r="W20" s="7"/>
      <c r="X20" s="7"/>
    </row>
    <row r="21" spans="1:24" ht="99.75" x14ac:dyDescent="0.45">
      <c r="A21" s="4" t="s">
        <v>105</v>
      </c>
      <c r="B21" s="22">
        <v>280477</v>
      </c>
      <c r="C21" s="22">
        <f t="shared" si="1"/>
        <v>84143.099999999991</v>
      </c>
      <c r="D21" s="22">
        <v>382</v>
      </c>
      <c r="E21" s="20" t="s">
        <v>106</v>
      </c>
      <c r="F21" s="20" t="s">
        <v>107</v>
      </c>
      <c r="G21" s="20" t="s">
        <v>108</v>
      </c>
      <c r="H21" s="23" t="s">
        <v>109</v>
      </c>
      <c r="I21" s="24">
        <v>647026</v>
      </c>
      <c r="J21" s="24">
        <f t="shared" si="2"/>
        <v>258810.40000000002</v>
      </c>
      <c r="K21" s="24">
        <v>158248</v>
      </c>
      <c r="L21" s="25">
        <f t="shared" si="0"/>
        <v>0.24457749765851758</v>
      </c>
      <c r="M21" s="55" t="s">
        <v>110</v>
      </c>
      <c r="N21" s="26" t="s">
        <v>111</v>
      </c>
      <c r="O21" s="45" t="s">
        <v>33</v>
      </c>
      <c r="P21" s="26" t="s">
        <v>34</v>
      </c>
      <c r="Q21" s="45" t="s">
        <v>35</v>
      </c>
      <c r="R21" s="45" t="s">
        <v>112</v>
      </c>
      <c r="T21" s="7"/>
      <c r="U21" s="7"/>
      <c r="V21" s="6"/>
      <c r="W21" s="7"/>
      <c r="X21" s="7"/>
    </row>
    <row r="22" spans="1:24" ht="71.25" x14ac:dyDescent="0.45">
      <c r="A22" s="35"/>
      <c r="B22" s="37"/>
      <c r="C22" s="37"/>
      <c r="D22" s="37"/>
      <c r="E22" s="37"/>
      <c r="F22" s="37"/>
      <c r="G22" s="37"/>
      <c r="H22" s="4" t="s">
        <v>86</v>
      </c>
      <c r="I22" s="24">
        <v>837102</v>
      </c>
      <c r="J22" s="24">
        <f t="shared" si="2"/>
        <v>334840.80000000005</v>
      </c>
      <c r="K22" s="24">
        <v>9101</v>
      </c>
      <c r="L22" s="25">
        <f t="shared" si="0"/>
        <v>1.0872032321031368E-2</v>
      </c>
      <c r="M22" s="55" t="s">
        <v>87</v>
      </c>
      <c r="N22" s="48"/>
      <c r="O22" s="48"/>
      <c r="P22" s="48"/>
      <c r="Q22" s="48"/>
      <c r="R22" s="48"/>
      <c r="T22" s="7"/>
      <c r="U22" s="7"/>
      <c r="V22" s="6"/>
      <c r="W22" s="7"/>
      <c r="X22" s="7"/>
    </row>
    <row r="23" spans="1:24" ht="71.25" x14ac:dyDescent="0.45">
      <c r="A23" s="35"/>
      <c r="B23" s="37"/>
      <c r="C23" s="37"/>
      <c r="D23" s="37"/>
      <c r="E23" s="37"/>
      <c r="F23" s="37"/>
      <c r="G23" s="37"/>
      <c r="H23" s="23" t="s">
        <v>113</v>
      </c>
      <c r="I23" s="24">
        <v>1007638</v>
      </c>
      <c r="J23" s="24">
        <f t="shared" si="2"/>
        <v>403055.2</v>
      </c>
      <c r="K23" s="24">
        <v>242656</v>
      </c>
      <c r="L23" s="25">
        <f t="shared" si="0"/>
        <v>0.24081664248470186</v>
      </c>
      <c r="M23" s="55" t="s">
        <v>114</v>
      </c>
      <c r="N23" s="48"/>
      <c r="O23" s="48"/>
      <c r="P23" s="48"/>
      <c r="Q23" s="48"/>
      <c r="R23" s="48"/>
      <c r="T23" s="7"/>
      <c r="U23" s="7"/>
      <c r="V23" s="6"/>
      <c r="W23" s="7"/>
      <c r="X23" s="7"/>
    </row>
    <row r="24" spans="1:24" ht="128.25" x14ac:dyDescent="0.45">
      <c r="A24" s="4" t="s">
        <v>115</v>
      </c>
      <c r="B24" s="22">
        <v>175720</v>
      </c>
      <c r="C24" s="22">
        <f t="shared" si="1"/>
        <v>52716</v>
      </c>
      <c r="D24" s="22">
        <v>206</v>
      </c>
      <c r="E24" s="20" t="s">
        <v>73</v>
      </c>
      <c r="F24" s="20" t="s">
        <v>74</v>
      </c>
      <c r="G24" s="20" t="s">
        <v>75</v>
      </c>
      <c r="H24" s="23" t="s">
        <v>116</v>
      </c>
      <c r="I24" s="24">
        <v>934540</v>
      </c>
      <c r="J24" s="24">
        <f t="shared" si="2"/>
        <v>373816</v>
      </c>
      <c r="K24" s="22">
        <v>175720</v>
      </c>
      <c r="L24" s="25">
        <f t="shared" si="0"/>
        <v>0.18802833479572839</v>
      </c>
      <c r="M24" s="55" t="s">
        <v>117</v>
      </c>
      <c r="N24" s="26" t="s">
        <v>118</v>
      </c>
      <c r="O24" s="45" t="s">
        <v>33</v>
      </c>
      <c r="P24" s="26" t="s">
        <v>34</v>
      </c>
      <c r="Q24" s="45" t="s">
        <v>57</v>
      </c>
      <c r="R24" s="45" t="s">
        <v>79</v>
      </c>
      <c r="T24" s="7"/>
      <c r="U24" s="7"/>
      <c r="V24" s="6"/>
      <c r="W24" s="7"/>
      <c r="X24" s="7"/>
    </row>
    <row r="25" spans="1:24" ht="128.25" x14ac:dyDescent="0.45">
      <c r="A25" s="4" t="s">
        <v>119</v>
      </c>
      <c r="B25" s="22">
        <v>204144</v>
      </c>
      <c r="C25" s="22">
        <f t="shared" si="1"/>
        <v>61243.199999999997</v>
      </c>
      <c r="D25" s="22">
        <v>204</v>
      </c>
      <c r="E25" s="20" t="s">
        <v>73</v>
      </c>
      <c r="F25" s="20" t="s">
        <v>74</v>
      </c>
      <c r="G25" s="20" t="s">
        <v>75</v>
      </c>
      <c r="H25" s="23" t="s">
        <v>116</v>
      </c>
      <c r="I25" s="24">
        <v>934540</v>
      </c>
      <c r="J25" s="24">
        <f t="shared" si="2"/>
        <v>373816</v>
      </c>
      <c r="K25" s="24">
        <v>203942</v>
      </c>
      <c r="L25" s="25">
        <f t="shared" si="0"/>
        <v>0.21822714918569563</v>
      </c>
      <c r="M25" s="55" t="s">
        <v>117</v>
      </c>
      <c r="N25" s="26" t="s">
        <v>120</v>
      </c>
      <c r="O25" s="45" t="s">
        <v>33</v>
      </c>
      <c r="P25" s="26" t="s">
        <v>34</v>
      </c>
      <c r="Q25" s="45" t="s">
        <v>63</v>
      </c>
      <c r="R25" s="45" t="s">
        <v>79</v>
      </c>
      <c r="T25" s="7"/>
      <c r="U25" s="7"/>
      <c r="V25" s="6"/>
      <c r="W25" s="7"/>
      <c r="X25" s="3"/>
    </row>
    <row r="26" spans="1:24" ht="71.25" x14ac:dyDescent="0.45">
      <c r="A26" s="35"/>
      <c r="B26" s="37"/>
      <c r="C26" s="37"/>
      <c r="D26" s="37"/>
      <c r="E26" s="37"/>
      <c r="F26" s="37"/>
      <c r="G26" s="37"/>
      <c r="H26" s="23" t="s">
        <v>121</v>
      </c>
      <c r="I26" s="24">
        <v>1152218</v>
      </c>
      <c r="J26" s="24">
        <f t="shared" si="2"/>
        <v>460887.2</v>
      </c>
      <c r="K26" s="24">
        <v>9898</v>
      </c>
      <c r="L26" s="25">
        <f t="shared" si="0"/>
        <v>8.5903882772183741E-3</v>
      </c>
      <c r="M26" s="55" t="s">
        <v>122</v>
      </c>
      <c r="N26" s="48"/>
      <c r="O26" s="48"/>
      <c r="P26" s="48"/>
      <c r="Q26" s="48"/>
      <c r="R26" s="48"/>
      <c r="T26" s="7"/>
      <c r="U26" s="7"/>
      <c r="V26" s="6"/>
      <c r="W26" s="7"/>
      <c r="X26" s="3"/>
    </row>
    <row r="27" spans="1:24" ht="99.75" x14ac:dyDescent="0.45">
      <c r="A27" s="4" t="s">
        <v>123</v>
      </c>
      <c r="B27" s="22">
        <v>149418</v>
      </c>
      <c r="C27" s="22">
        <f t="shared" si="1"/>
        <v>44825.4</v>
      </c>
      <c r="D27" s="22">
        <v>966</v>
      </c>
      <c r="E27" s="20" t="s">
        <v>83</v>
      </c>
      <c r="F27" s="20" t="s">
        <v>84</v>
      </c>
      <c r="G27" s="20" t="s">
        <v>85</v>
      </c>
      <c r="H27" s="23" t="s">
        <v>124</v>
      </c>
      <c r="I27" s="24">
        <v>417895</v>
      </c>
      <c r="J27" s="24">
        <f t="shared" si="2"/>
        <v>167158</v>
      </c>
      <c r="K27" s="24">
        <v>88201</v>
      </c>
      <c r="L27" s="25">
        <f t="shared" si="0"/>
        <v>0.21106019454647698</v>
      </c>
      <c r="M27" s="55" t="s">
        <v>125</v>
      </c>
      <c r="N27" s="46" t="s">
        <v>126</v>
      </c>
      <c r="O27" s="45" t="s">
        <v>33</v>
      </c>
      <c r="P27" s="26" t="s">
        <v>34</v>
      </c>
      <c r="Q27" s="45" t="s">
        <v>35</v>
      </c>
      <c r="R27" s="45" t="s">
        <v>90</v>
      </c>
      <c r="T27" s="7"/>
      <c r="U27" s="7"/>
      <c r="V27" s="6"/>
      <c r="W27" s="7"/>
      <c r="X27" s="3"/>
    </row>
    <row r="28" spans="1:24" ht="71.25" x14ac:dyDescent="0.45">
      <c r="A28" s="35"/>
      <c r="B28" s="37"/>
      <c r="C28" s="37"/>
      <c r="D28" s="37"/>
      <c r="E28" s="37"/>
      <c r="F28" s="37"/>
      <c r="G28" s="37"/>
      <c r="H28" s="23" t="s">
        <v>91</v>
      </c>
      <c r="I28" s="24">
        <v>531211</v>
      </c>
      <c r="J28" s="24">
        <f t="shared" si="2"/>
        <v>212484.40000000002</v>
      </c>
      <c r="K28" s="24">
        <v>211</v>
      </c>
      <c r="L28" s="25">
        <f t="shared" si="0"/>
        <v>3.9720563015449605E-4</v>
      </c>
      <c r="M28" s="55" t="s">
        <v>127</v>
      </c>
      <c r="N28" s="48"/>
      <c r="O28" s="48"/>
      <c r="P28" s="48"/>
      <c r="Q28" s="48"/>
      <c r="R28" s="48"/>
      <c r="T28" s="7"/>
      <c r="U28" s="7"/>
      <c r="V28" s="6"/>
      <c r="W28" s="7"/>
      <c r="X28" s="3"/>
    </row>
    <row r="29" spans="1:24" ht="71.25" x14ac:dyDescent="0.45">
      <c r="A29" s="35"/>
      <c r="B29" s="37"/>
      <c r="C29" s="37"/>
      <c r="D29" s="37"/>
      <c r="E29" s="37"/>
      <c r="F29" s="37"/>
      <c r="G29" s="37"/>
      <c r="H29" s="23" t="s">
        <v>93</v>
      </c>
      <c r="I29" s="24">
        <v>442822</v>
      </c>
      <c r="J29" s="24">
        <f t="shared" si="2"/>
        <v>177128.80000000002</v>
      </c>
      <c r="K29" s="24">
        <v>58535</v>
      </c>
      <c r="L29" s="25">
        <f t="shared" si="0"/>
        <v>0.13218629607381746</v>
      </c>
      <c r="M29" s="55" t="s">
        <v>92</v>
      </c>
      <c r="N29" s="48"/>
      <c r="O29" s="48"/>
      <c r="P29" s="48"/>
      <c r="Q29" s="48"/>
      <c r="R29" s="48"/>
      <c r="T29" s="7"/>
      <c r="U29" s="7"/>
      <c r="V29" s="6"/>
      <c r="W29" s="7"/>
      <c r="X29" s="3"/>
    </row>
    <row r="30" spans="1:24" ht="114" x14ac:dyDescent="0.45">
      <c r="A30" s="4" t="s">
        <v>128</v>
      </c>
      <c r="B30" s="22">
        <v>117343</v>
      </c>
      <c r="C30" s="22">
        <f t="shared" si="1"/>
        <v>35202.9</v>
      </c>
      <c r="D30" s="22">
        <v>711</v>
      </c>
      <c r="E30" s="20" t="s">
        <v>129</v>
      </c>
      <c r="F30" s="20" t="s">
        <v>130</v>
      </c>
      <c r="G30" s="20" t="s">
        <v>131</v>
      </c>
      <c r="H30" s="23" t="s">
        <v>132</v>
      </c>
      <c r="I30" s="24">
        <v>1203463</v>
      </c>
      <c r="J30" s="24">
        <f t="shared" si="2"/>
        <v>481385.2</v>
      </c>
      <c r="K30" s="22">
        <v>117343</v>
      </c>
      <c r="L30" s="25">
        <f t="shared" si="0"/>
        <v>9.7504451736364142E-2</v>
      </c>
      <c r="M30" s="55" t="s">
        <v>94</v>
      </c>
      <c r="N30" s="26" t="s">
        <v>133</v>
      </c>
      <c r="O30" s="45" t="s">
        <v>33</v>
      </c>
      <c r="P30" s="47" t="s">
        <v>134</v>
      </c>
      <c r="Q30" s="45" t="s">
        <v>35</v>
      </c>
      <c r="R30" s="45" t="s">
        <v>135</v>
      </c>
      <c r="T30" s="7"/>
      <c r="U30" s="7"/>
      <c r="V30" s="6"/>
      <c r="W30" s="7"/>
      <c r="X30" s="3"/>
    </row>
    <row r="31" spans="1:24" ht="99.75" x14ac:dyDescent="0.45">
      <c r="A31" s="4" t="s">
        <v>136</v>
      </c>
      <c r="B31" s="22">
        <v>267047</v>
      </c>
      <c r="C31" s="22">
        <f t="shared" si="1"/>
        <v>80114.099999999991</v>
      </c>
      <c r="D31" s="22">
        <v>448</v>
      </c>
      <c r="E31" s="20" t="s">
        <v>27</v>
      </c>
      <c r="F31" s="20" t="s">
        <v>28</v>
      </c>
      <c r="G31" s="20" t="s">
        <v>29</v>
      </c>
      <c r="H31" s="23" t="s">
        <v>37</v>
      </c>
      <c r="I31" s="24">
        <v>1888146</v>
      </c>
      <c r="J31" s="24">
        <f t="shared" si="2"/>
        <v>755258.4</v>
      </c>
      <c r="K31" s="24">
        <v>267047</v>
      </c>
      <c r="L31" s="25">
        <f t="shared" si="0"/>
        <v>0.14143344847273462</v>
      </c>
      <c r="M31" s="55" t="s">
        <v>137</v>
      </c>
      <c r="N31" s="26" t="s">
        <v>138</v>
      </c>
      <c r="O31" s="45" t="s">
        <v>33</v>
      </c>
      <c r="P31" s="26" t="s">
        <v>34</v>
      </c>
      <c r="Q31" s="31" t="s">
        <v>89</v>
      </c>
      <c r="R31" s="45" t="s">
        <v>36</v>
      </c>
      <c r="T31" s="7"/>
      <c r="U31" s="7"/>
      <c r="V31" s="6"/>
      <c r="W31" s="7"/>
      <c r="X31" s="7"/>
    </row>
    <row r="32" spans="1:24" ht="28.9" customHeight="1" x14ac:dyDescent="0.45">
      <c r="A32" s="4" t="s">
        <v>139</v>
      </c>
      <c r="B32" s="22">
        <v>153642</v>
      </c>
      <c r="C32" s="22">
        <f t="shared" si="1"/>
        <v>46092.6</v>
      </c>
      <c r="D32" s="22">
        <v>838</v>
      </c>
      <c r="E32" s="20" t="s">
        <v>140</v>
      </c>
      <c r="F32" s="20" t="s">
        <v>141</v>
      </c>
      <c r="G32" s="20" t="s">
        <v>142</v>
      </c>
      <c r="H32" s="23" t="s">
        <v>143</v>
      </c>
      <c r="I32" s="24">
        <v>1448895</v>
      </c>
      <c r="J32" s="24">
        <f t="shared" si="2"/>
        <v>579558</v>
      </c>
      <c r="K32" s="24">
        <v>153642</v>
      </c>
      <c r="L32" s="25">
        <f t="shared" si="0"/>
        <v>0.10604081041069228</v>
      </c>
      <c r="M32" s="55" t="s">
        <v>144</v>
      </c>
      <c r="N32" s="46"/>
      <c r="O32" s="45" t="s">
        <v>33</v>
      </c>
      <c r="P32" s="26" t="s">
        <v>46</v>
      </c>
      <c r="Q32" s="45" t="s">
        <v>89</v>
      </c>
      <c r="R32" s="19" t="s">
        <v>143</v>
      </c>
      <c r="T32" s="7"/>
      <c r="U32" s="7"/>
      <c r="V32" s="6"/>
      <c r="W32" s="7"/>
      <c r="X32" s="7"/>
    </row>
    <row r="33" spans="1:24" ht="99.75" x14ac:dyDescent="0.45">
      <c r="A33" s="4" t="s">
        <v>145</v>
      </c>
      <c r="B33" s="22">
        <v>84447</v>
      </c>
      <c r="C33" s="22">
        <f t="shared" si="1"/>
        <v>25334.1</v>
      </c>
      <c r="D33" s="22">
        <v>619</v>
      </c>
      <c r="E33" s="20" t="s">
        <v>27</v>
      </c>
      <c r="F33" s="20" t="s">
        <v>28</v>
      </c>
      <c r="G33" s="20" t="s">
        <v>29</v>
      </c>
      <c r="H33" s="29" t="s">
        <v>30</v>
      </c>
      <c r="I33" s="24">
        <v>311912</v>
      </c>
      <c r="J33" s="24">
        <f t="shared" si="2"/>
        <v>124764.8</v>
      </c>
      <c r="K33" s="22">
        <v>80973</v>
      </c>
      <c r="L33" s="25">
        <f t="shared" si="0"/>
        <v>0.25960206724973711</v>
      </c>
      <c r="M33" s="55" t="s">
        <v>31</v>
      </c>
      <c r="N33" s="26" t="s">
        <v>146</v>
      </c>
      <c r="O33" s="45" t="s">
        <v>33</v>
      </c>
      <c r="P33" s="26" t="s">
        <v>34</v>
      </c>
      <c r="Q33" s="45" t="s">
        <v>89</v>
      </c>
      <c r="R33" s="45" t="s">
        <v>36</v>
      </c>
      <c r="T33" s="7"/>
      <c r="U33" s="7"/>
      <c r="V33" s="6"/>
      <c r="W33" s="7"/>
      <c r="X33" s="7"/>
    </row>
    <row r="34" spans="1:24" ht="71.25" x14ac:dyDescent="0.45">
      <c r="A34" s="35"/>
      <c r="B34" s="37"/>
      <c r="C34" s="37"/>
      <c r="D34" s="37"/>
      <c r="E34" s="37"/>
      <c r="F34" s="37"/>
      <c r="G34" s="37"/>
      <c r="H34" s="4" t="s">
        <v>37</v>
      </c>
      <c r="I34" s="24">
        <v>1888146</v>
      </c>
      <c r="J34" s="24">
        <f t="shared" si="2"/>
        <v>755258.4</v>
      </c>
      <c r="K34" s="22">
        <v>84447</v>
      </c>
      <c r="L34" s="25">
        <f t="shared" si="0"/>
        <v>4.4724825304822829E-2</v>
      </c>
      <c r="M34" s="55" t="s">
        <v>38</v>
      </c>
      <c r="N34" s="48"/>
      <c r="O34" s="48"/>
      <c r="P34" s="48"/>
      <c r="Q34" s="48"/>
      <c r="R34" s="48"/>
      <c r="T34" s="7"/>
      <c r="U34" s="7"/>
      <c r="V34" s="6"/>
      <c r="W34" s="7"/>
      <c r="X34" s="7"/>
    </row>
    <row r="35" spans="1:24" ht="99.75" x14ac:dyDescent="0.45">
      <c r="A35" s="4" t="s">
        <v>147</v>
      </c>
      <c r="B35" s="22">
        <v>223220</v>
      </c>
      <c r="C35" s="22">
        <f t="shared" si="1"/>
        <v>66966</v>
      </c>
      <c r="D35" s="22">
        <v>480</v>
      </c>
      <c r="E35" s="20" t="s">
        <v>106</v>
      </c>
      <c r="F35" s="20" t="s">
        <v>107</v>
      </c>
      <c r="G35" s="20" t="s">
        <v>108</v>
      </c>
      <c r="H35" s="4" t="s">
        <v>148</v>
      </c>
      <c r="I35" s="24">
        <v>2012043</v>
      </c>
      <c r="J35" s="24">
        <f t="shared" si="2"/>
        <v>804817.20000000007</v>
      </c>
      <c r="K35" s="22">
        <v>1791</v>
      </c>
      <c r="L35" s="25">
        <f t="shared" si="0"/>
        <v>8.9014002185837978E-4</v>
      </c>
      <c r="M35" s="55" t="s">
        <v>149</v>
      </c>
      <c r="N35" s="26" t="s">
        <v>150</v>
      </c>
      <c r="O35" s="45" t="s">
        <v>33</v>
      </c>
      <c r="P35" s="26" t="s">
        <v>34</v>
      </c>
      <c r="Q35" s="45" t="s">
        <v>71</v>
      </c>
      <c r="R35" s="45" t="s">
        <v>112</v>
      </c>
      <c r="T35" s="7"/>
      <c r="U35" s="7"/>
      <c r="V35" s="6"/>
      <c r="W35" s="7"/>
      <c r="X35" s="7"/>
    </row>
    <row r="36" spans="1:24" ht="71.25" x14ac:dyDescent="0.45">
      <c r="A36" s="35"/>
      <c r="B36" s="37"/>
      <c r="C36" s="37"/>
      <c r="D36" s="37"/>
      <c r="E36" s="37"/>
      <c r="F36" s="37"/>
      <c r="G36" s="37"/>
      <c r="H36" s="4" t="s">
        <v>151</v>
      </c>
      <c r="I36" s="24">
        <v>749125</v>
      </c>
      <c r="J36" s="24">
        <f t="shared" si="2"/>
        <v>299650</v>
      </c>
      <c r="K36" s="22">
        <v>148330</v>
      </c>
      <c r="L36" s="25">
        <f t="shared" si="0"/>
        <v>0.19800433839479392</v>
      </c>
      <c r="M36" s="55" t="s">
        <v>152</v>
      </c>
      <c r="N36" s="48"/>
      <c r="O36" s="48"/>
      <c r="P36" s="48"/>
      <c r="Q36" s="48"/>
      <c r="R36" s="48"/>
      <c r="T36" s="7"/>
      <c r="U36" s="7"/>
      <c r="V36" s="6"/>
      <c r="W36" s="7"/>
      <c r="X36" s="7"/>
    </row>
    <row r="37" spans="1:24" ht="71.25" x14ac:dyDescent="0.45">
      <c r="A37" s="35"/>
      <c r="B37" s="37"/>
      <c r="C37" s="37"/>
      <c r="D37" s="37"/>
      <c r="E37" s="37"/>
      <c r="F37" s="37"/>
      <c r="G37" s="37"/>
      <c r="H37" s="23" t="s">
        <v>86</v>
      </c>
      <c r="I37" s="24">
        <v>837102</v>
      </c>
      <c r="J37" s="24">
        <f t="shared" si="2"/>
        <v>334840.80000000005</v>
      </c>
      <c r="K37" s="22">
        <v>111864</v>
      </c>
      <c r="L37" s="25">
        <f t="shared" si="0"/>
        <v>0.13363246056036182</v>
      </c>
      <c r="M37" s="55" t="s">
        <v>87</v>
      </c>
      <c r="N37" s="48"/>
      <c r="O37" s="48"/>
      <c r="P37" s="48"/>
      <c r="Q37" s="48"/>
      <c r="R37" s="48"/>
      <c r="T37" s="7"/>
      <c r="U37" s="7"/>
      <c r="V37" s="6"/>
      <c r="W37" s="7"/>
      <c r="X37" s="7"/>
    </row>
    <row r="38" spans="1:24" ht="99.75" x14ac:dyDescent="0.45">
      <c r="A38" s="4" t="s">
        <v>153</v>
      </c>
      <c r="B38" s="22">
        <v>316880</v>
      </c>
      <c r="C38" s="22">
        <f t="shared" si="1"/>
        <v>95064</v>
      </c>
      <c r="D38" s="22">
        <v>332</v>
      </c>
      <c r="E38" s="20" t="s">
        <v>27</v>
      </c>
      <c r="F38" s="20" t="s">
        <v>28</v>
      </c>
      <c r="G38" s="20" t="s">
        <v>29</v>
      </c>
      <c r="H38" s="23" t="s">
        <v>37</v>
      </c>
      <c r="I38" s="24">
        <v>1888146</v>
      </c>
      <c r="J38" s="24">
        <f t="shared" si="2"/>
        <v>755258.4</v>
      </c>
      <c r="K38" s="24">
        <v>316880</v>
      </c>
      <c r="L38" s="25">
        <f t="shared" si="0"/>
        <v>0.16782600498054706</v>
      </c>
      <c r="M38" s="55" t="s">
        <v>38</v>
      </c>
      <c r="N38" s="46" t="s">
        <v>154</v>
      </c>
      <c r="O38" s="45" t="s">
        <v>33</v>
      </c>
      <c r="P38" s="26" t="s">
        <v>34</v>
      </c>
      <c r="Q38" s="45" t="s">
        <v>71</v>
      </c>
      <c r="R38" s="45" t="s">
        <v>36</v>
      </c>
      <c r="T38" s="7"/>
      <c r="U38" s="7"/>
      <c r="V38" s="6"/>
      <c r="W38" s="7"/>
      <c r="X38" s="7"/>
    </row>
    <row r="39" spans="1:24" ht="114" x14ac:dyDescent="0.45">
      <c r="A39" s="4" t="s">
        <v>155</v>
      </c>
      <c r="B39" s="30">
        <v>173606</v>
      </c>
      <c r="C39" s="22">
        <f t="shared" si="1"/>
        <v>52081.799999999996</v>
      </c>
      <c r="D39" s="30">
        <v>656</v>
      </c>
      <c r="E39" s="20" t="s">
        <v>50</v>
      </c>
      <c r="F39" s="20" t="s">
        <v>51</v>
      </c>
      <c r="G39" s="20" t="s">
        <v>52</v>
      </c>
      <c r="H39" s="23" t="s">
        <v>53</v>
      </c>
      <c r="I39" s="24">
        <v>653110</v>
      </c>
      <c r="J39" s="24">
        <f t="shared" si="2"/>
        <v>261244</v>
      </c>
      <c r="K39" s="24">
        <v>173606</v>
      </c>
      <c r="L39" s="25">
        <f t="shared" si="0"/>
        <v>0.26581433449189262</v>
      </c>
      <c r="M39" s="55" t="s">
        <v>54</v>
      </c>
      <c r="N39" s="26" t="s">
        <v>156</v>
      </c>
      <c r="O39" s="45" t="s">
        <v>33</v>
      </c>
      <c r="P39" s="47" t="s">
        <v>56</v>
      </c>
      <c r="Q39" s="45" t="s">
        <v>47</v>
      </c>
      <c r="R39" s="49" t="s">
        <v>58</v>
      </c>
      <c r="T39" s="7"/>
      <c r="U39" s="7"/>
      <c r="V39" s="6"/>
      <c r="W39" s="7"/>
      <c r="X39" s="7"/>
    </row>
    <row r="40" spans="1:24" ht="114" x14ac:dyDescent="0.45">
      <c r="A40" s="4" t="s">
        <v>157</v>
      </c>
      <c r="B40" s="30">
        <v>98402</v>
      </c>
      <c r="C40" s="22">
        <f t="shared" si="1"/>
        <v>29520.6</v>
      </c>
      <c r="D40" s="30">
        <v>624</v>
      </c>
      <c r="E40" s="20" t="s">
        <v>140</v>
      </c>
      <c r="F40" s="20" t="s">
        <v>141</v>
      </c>
      <c r="G40" s="20" t="s">
        <v>142</v>
      </c>
      <c r="H40" s="23" t="s">
        <v>143</v>
      </c>
      <c r="I40" s="24">
        <v>1448895</v>
      </c>
      <c r="J40" s="24">
        <f t="shared" si="2"/>
        <v>579558</v>
      </c>
      <c r="K40" s="24">
        <v>29521</v>
      </c>
      <c r="L40" s="25">
        <f t="shared" si="0"/>
        <v>2.0374837376069349E-2</v>
      </c>
      <c r="M40" s="55" t="s">
        <v>144</v>
      </c>
      <c r="N40" s="50" t="s">
        <v>158</v>
      </c>
      <c r="O40" s="45" t="s">
        <v>33</v>
      </c>
      <c r="P40" s="26" t="s">
        <v>46</v>
      </c>
      <c r="Q40" s="31" t="s">
        <v>63</v>
      </c>
      <c r="R40" s="45" t="s">
        <v>143</v>
      </c>
      <c r="T40" s="7"/>
      <c r="U40" s="7"/>
      <c r="V40" s="6"/>
      <c r="W40" s="7"/>
      <c r="X40" s="7"/>
    </row>
    <row r="41" spans="1:24" ht="128.25" x14ac:dyDescent="0.45">
      <c r="A41" s="4" t="s">
        <v>159</v>
      </c>
      <c r="B41" s="30">
        <v>201349</v>
      </c>
      <c r="C41" s="22">
        <f t="shared" si="1"/>
        <v>60404.7</v>
      </c>
      <c r="D41" s="30">
        <v>998</v>
      </c>
      <c r="E41" s="20" t="s">
        <v>73</v>
      </c>
      <c r="F41" s="20" t="s">
        <v>74</v>
      </c>
      <c r="G41" s="20" t="s">
        <v>75</v>
      </c>
      <c r="H41" s="23" t="s">
        <v>116</v>
      </c>
      <c r="I41" s="24">
        <v>934540</v>
      </c>
      <c r="J41" s="24">
        <f t="shared" si="2"/>
        <v>373816</v>
      </c>
      <c r="K41" s="24">
        <v>148138</v>
      </c>
      <c r="L41" s="25">
        <f t="shared" si="0"/>
        <v>0.1585143493055407</v>
      </c>
      <c r="M41" s="55" t="s">
        <v>117</v>
      </c>
      <c r="N41" s="50" t="s">
        <v>160</v>
      </c>
      <c r="O41" s="45" t="s">
        <v>33</v>
      </c>
      <c r="P41" s="26" t="s">
        <v>34</v>
      </c>
      <c r="Q41" s="51" t="s">
        <v>89</v>
      </c>
      <c r="R41" s="49" t="s">
        <v>79</v>
      </c>
      <c r="T41" s="7"/>
      <c r="U41" s="7"/>
      <c r="V41" s="6"/>
      <c r="W41" s="7"/>
      <c r="X41" s="7"/>
    </row>
    <row r="42" spans="1:24" ht="71.25" x14ac:dyDescent="0.45">
      <c r="A42" s="35"/>
      <c r="B42" s="36"/>
      <c r="C42" s="37"/>
      <c r="D42" s="36"/>
      <c r="E42" s="37"/>
      <c r="F42" s="37"/>
      <c r="G42" s="37"/>
      <c r="H42" s="23" t="s">
        <v>161</v>
      </c>
      <c r="I42" s="24">
        <v>1287627</v>
      </c>
      <c r="J42" s="24">
        <f t="shared" si="2"/>
        <v>515050.80000000005</v>
      </c>
      <c r="K42" s="24">
        <v>33979</v>
      </c>
      <c r="L42" s="25">
        <f t="shared" si="0"/>
        <v>2.6388853293694524E-2</v>
      </c>
      <c r="M42" s="55" t="s">
        <v>162</v>
      </c>
      <c r="N42" s="48"/>
      <c r="O42" s="48"/>
      <c r="P42" s="48"/>
      <c r="Q42" s="48"/>
      <c r="R42" s="48"/>
      <c r="T42" s="7"/>
      <c r="U42" s="7"/>
      <c r="V42" s="6"/>
      <c r="W42" s="7"/>
      <c r="X42" s="7"/>
    </row>
    <row r="43" spans="1:24" ht="71.25" x14ac:dyDescent="0.45">
      <c r="A43" s="35"/>
      <c r="B43" s="36"/>
      <c r="C43" s="37"/>
      <c r="D43" s="36"/>
      <c r="E43" s="37"/>
      <c r="F43" s="37"/>
      <c r="G43" s="37"/>
      <c r="H43" s="23" t="s">
        <v>121</v>
      </c>
      <c r="I43" s="24">
        <v>1152218</v>
      </c>
      <c r="J43" s="24">
        <f t="shared" si="2"/>
        <v>460887.2</v>
      </c>
      <c r="K43" s="24">
        <v>46026</v>
      </c>
      <c r="L43" s="25">
        <f t="shared" si="0"/>
        <v>3.9945565856461189E-2</v>
      </c>
      <c r="M43" s="55" t="s">
        <v>122</v>
      </c>
      <c r="N43" s="48"/>
      <c r="O43" s="48"/>
      <c r="P43" s="48"/>
      <c r="Q43" s="48"/>
      <c r="R43" s="48"/>
      <c r="T43" s="7"/>
      <c r="U43" s="7"/>
      <c r="V43" s="6"/>
      <c r="W43" s="7"/>
      <c r="X43" s="7"/>
    </row>
    <row r="44" spans="1:24" ht="71.25" x14ac:dyDescent="0.45">
      <c r="A44" s="35"/>
      <c r="B44" s="36"/>
      <c r="C44" s="37"/>
      <c r="D44" s="36"/>
      <c r="E44" s="37"/>
      <c r="F44" s="37"/>
      <c r="G44" s="37"/>
      <c r="H44" s="23" t="s">
        <v>76</v>
      </c>
      <c r="I44" s="24">
        <v>670391</v>
      </c>
      <c r="J44" s="24">
        <f t="shared" si="2"/>
        <v>268156.40000000002</v>
      </c>
      <c r="K44" s="24">
        <v>38308</v>
      </c>
      <c r="L44" s="25">
        <f t="shared" si="0"/>
        <v>5.7142771904754093E-2</v>
      </c>
      <c r="M44" s="55" t="s">
        <v>77</v>
      </c>
      <c r="N44" s="48"/>
      <c r="O44" s="48"/>
      <c r="P44" s="48"/>
      <c r="Q44" s="48"/>
      <c r="R44" s="48"/>
      <c r="T44" s="7"/>
      <c r="U44" s="7"/>
      <c r="V44" s="6"/>
      <c r="W44" s="7"/>
      <c r="X44" s="7"/>
    </row>
    <row r="45" spans="1:24" ht="114" x14ac:dyDescent="0.45">
      <c r="A45" s="4" t="s">
        <v>163</v>
      </c>
      <c r="B45" s="30">
        <v>221113</v>
      </c>
      <c r="C45" s="22">
        <f t="shared" si="1"/>
        <v>66333.899999999994</v>
      </c>
      <c r="D45" s="30">
        <v>157</v>
      </c>
      <c r="E45" s="20" t="s">
        <v>40</v>
      </c>
      <c r="F45" s="20" t="s">
        <v>41</v>
      </c>
      <c r="G45" s="20" t="s">
        <v>42</v>
      </c>
      <c r="H45" s="23" t="s">
        <v>164</v>
      </c>
      <c r="I45" s="24">
        <v>1475294</v>
      </c>
      <c r="J45" s="24">
        <f t="shared" si="2"/>
        <v>590117.6</v>
      </c>
      <c r="K45" s="24">
        <v>221113</v>
      </c>
      <c r="L45" s="25">
        <f t="shared" si="0"/>
        <v>0.14987724480679784</v>
      </c>
      <c r="M45" s="55" t="s">
        <v>165</v>
      </c>
      <c r="N45" s="26" t="s">
        <v>166</v>
      </c>
      <c r="O45" s="45" t="s">
        <v>33</v>
      </c>
      <c r="P45" s="26" t="s">
        <v>34</v>
      </c>
      <c r="Q45" s="51" t="s">
        <v>71</v>
      </c>
      <c r="R45" s="45" t="s">
        <v>48</v>
      </c>
      <c r="T45" s="7"/>
      <c r="U45" s="7"/>
      <c r="V45" s="6"/>
      <c r="W45" s="7"/>
      <c r="X45" s="7"/>
    </row>
    <row r="46" spans="1:24" ht="128.25" x14ac:dyDescent="0.45">
      <c r="A46" s="4" t="s">
        <v>65</v>
      </c>
      <c r="B46" s="30">
        <v>230805</v>
      </c>
      <c r="C46" s="22">
        <f t="shared" si="1"/>
        <v>69241.5</v>
      </c>
      <c r="D46" s="30">
        <v>280</v>
      </c>
      <c r="E46" s="20" t="s">
        <v>167</v>
      </c>
      <c r="F46" s="20" t="s">
        <v>168</v>
      </c>
      <c r="G46" s="20" t="s">
        <v>169</v>
      </c>
      <c r="H46" s="53" t="s">
        <v>65</v>
      </c>
      <c r="I46" s="24">
        <v>596014</v>
      </c>
      <c r="J46" s="24">
        <f t="shared" si="2"/>
        <v>238405.6</v>
      </c>
      <c r="K46" s="24">
        <v>230805</v>
      </c>
      <c r="L46" s="25">
        <f t="shared" si="0"/>
        <v>0.38724761498890964</v>
      </c>
      <c r="M46" s="20" t="s">
        <v>66</v>
      </c>
      <c r="N46" s="26" t="s">
        <v>170</v>
      </c>
      <c r="O46" s="45" t="s">
        <v>33</v>
      </c>
      <c r="P46" s="26" t="s">
        <v>34</v>
      </c>
      <c r="Q46" s="51" t="s">
        <v>71</v>
      </c>
      <c r="R46" s="45" t="s">
        <v>64</v>
      </c>
      <c r="T46" s="7"/>
      <c r="U46" s="7"/>
      <c r="V46" s="6"/>
      <c r="W46" s="7"/>
      <c r="X46" s="7"/>
    </row>
    <row r="47" spans="1:24" ht="99.75" x14ac:dyDescent="0.45">
      <c r="A47" s="4" t="s">
        <v>171</v>
      </c>
      <c r="B47" s="30">
        <v>370539</v>
      </c>
      <c r="C47" s="22">
        <f t="shared" si="1"/>
        <v>111161.7</v>
      </c>
      <c r="D47" s="30">
        <v>156</v>
      </c>
      <c r="E47" s="20" t="s">
        <v>106</v>
      </c>
      <c r="F47" s="20" t="s">
        <v>107</v>
      </c>
      <c r="G47" s="20" t="s">
        <v>108</v>
      </c>
      <c r="H47" s="4" t="s">
        <v>148</v>
      </c>
      <c r="I47" s="24">
        <v>2012043</v>
      </c>
      <c r="J47" s="24">
        <f t="shared" si="2"/>
        <v>804817.20000000007</v>
      </c>
      <c r="K47" s="22">
        <v>354881</v>
      </c>
      <c r="L47" s="25">
        <f t="shared" si="0"/>
        <v>0.17637843724015839</v>
      </c>
      <c r="M47" s="55" t="s">
        <v>149</v>
      </c>
      <c r="N47" s="46" t="s">
        <v>172</v>
      </c>
      <c r="O47" s="45" t="s">
        <v>33</v>
      </c>
      <c r="P47" s="26" t="s">
        <v>34</v>
      </c>
      <c r="Q47" s="45" t="s">
        <v>89</v>
      </c>
      <c r="R47" s="45" t="s">
        <v>112</v>
      </c>
      <c r="T47" s="7"/>
      <c r="U47" s="7"/>
      <c r="V47" s="6"/>
      <c r="W47" s="7"/>
      <c r="X47" s="7"/>
    </row>
    <row r="48" spans="1:24" ht="71.25" x14ac:dyDescent="0.45">
      <c r="A48" s="35"/>
      <c r="B48" s="36"/>
      <c r="C48" s="37"/>
      <c r="D48" s="36"/>
      <c r="E48" s="37"/>
      <c r="F48" s="37"/>
      <c r="G48" s="37"/>
      <c r="H48" s="23" t="s">
        <v>173</v>
      </c>
      <c r="I48" s="24">
        <v>1317388</v>
      </c>
      <c r="J48" s="24">
        <f t="shared" si="2"/>
        <v>526955.20000000007</v>
      </c>
      <c r="K48" s="22">
        <v>251871</v>
      </c>
      <c r="L48" s="25">
        <f t="shared" si="0"/>
        <v>0.19118968747248344</v>
      </c>
      <c r="M48" s="20" t="s">
        <v>174</v>
      </c>
      <c r="N48" s="48"/>
      <c r="O48" s="48"/>
      <c r="P48" s="48"/>
      <c r="Q48" s="48"/>
      <c r="R48" s="48"/>
      <c r="T48" s="7"/>
      <c r="U48" s="7"/>
      <c r="V48" s="6"/>
      <c r="W48" s="7"/>
      <c r="X48" s="7"/>
    </row>
    <row r="49" spans="1:24" ht="114" x14ac:dyDescent="0.45">
      <c r="A49" s="4" t="s">
        <v>175</v>
      </c>
      <c r="B49" s="30">
        <v>184083</v>
      </c>
      <c r="C49" s="22">
        <f t="shared" si="1"/>
        <v>55224.9</v>
      </c>
      <c r="D49" s="30">
        <v>1088</v>
      </c>
      <c r="E49" s="20" t="s">
        <v>50</v>
      </c>
      <c r="F49" s="20" t="s">
        <v>51</v>
      </c>
      <c r="G49" s="20" t="s">
        <v>52</v>
      </c>
      <c r="H49" s="23" t="s">
        <v>176</v>
      </c>
      <c r="I49" s="24">
        <v>905061</v>
      </c>
      <c r="J49" s="24">
        <f t="shared" si="2"/>
        <v>362024.4</v>
      </c>
      <c r="K49" s="22">
        <v>2787</v>
      </c>
      <c r="L49" s="25">
        <f t="shared" si="0"/>
        <v>3.0793504526214254E-3</v>
      </c>
      <c r="M49" s="20" t="s">
        <v>177</v>
      </c>
      <c r="N49" s="27" t="s">
        <v>178</v>
      </c>
      <c r="O49" s="45" t="s">
        <v>33</v>
      </c>
      <c r="P49" s="26" t="s">
        <v>34</v>
      </c>
      <c r="Q49" s="19" t="s">
        <v>47</v>
      </c>
      <c r="R49" s="19" t="s">
        <v>58</v>
      </c>
      <c r="T49" s="7"/>
      <c r="U49" s="7"/>
      <c r="V49" s="6"/>
      <c r="W49" s="7"/>
      <c r="X49" s="7"/>
    </row>
    <row r="50" spans="1:24" ht="71.25" x14ac:dyDescent="0.45">
      <c r="A50" s="39"/>
      <c r="B50" s="37"/>
      <c r="C50" s="37"/>
      <c r="D50" s="37"/>
      <c r="E50" s="37"/>
      <c r="F50" s="37"/>
      <c r="G50" s="37"/>
      <c r="H50" s="23" t="s">
        <v>103</v>
      </c>
      <c r="I50" s="24">
        <v>522893</v>
      </c>
      <c r="J50" s="24">
        <f t="shared" si="2"/>
        <v>209157.2</v>
      </c>
      <c r="K50" s="22">
        <v>27619</v>
      </c>
      <c r="L50" s="25">
        <f t="shared" si="0"/>
        <v>5.2819601715838611E-2</v>
      </c>
      <c r="M50" s="20" t="s">
        <v>104</v>
      </c>
      <c r="N50" s="48"/>
      <c r="O50" s="48"/>
      <c r="P50" s="48"/>
      <c r="Q50" s="48"/>
      <c r="R50" s="48"/>
      <c r="T50" s="7"/>
      <c r="U50" s="7"/>
      <c r="V50" s="6"/>
      <c r="W50" s="7"/>
      <c r="X50" s="7"/>
    </row>
    <row r="51" spans="1:24" ht="71.25" x14ac:dyDescent="0.45">
      <c r="A51" s="39"/>
      <c r="B51" s="37"/>
      <c r="C51" s="37"/>
      <c r="D51" s="37"/>
      <c r="E51" s="37"/>
      <c r="F51" s="37"/>
      <c r="G51" s="37"/>
      <c r="H51" s="23" t="s">
        <v>179</v>
      </c>
      <c r="I51" s="24">
        <v>614196</v>
      </c>
      <c r="J51" s="24">
        <f t="shared" si="2"/>
        <v>245678.40000000002</v>
      </c>
      <c r="K51" s="22">
        <v>153677</v>
      </c>
      <c r="L51" s="25">
        <f t="shared" si="0"/>
        <v>0.25020840252948567</v>
      </c>
      <c r="M51" s="20" t="s">
        <v>180</v>
      </c>
      <c r="N51" s="48"/>
      <c r="O51" s="48"/>
      <c r="P51" s="48"/>
      <c r="Q51" s="48"/>
      <c r="R51" s="48"/>
      <c r="T51" s="7"/>
      <c r="U51" s="7"/>
      <c r="V51" s="6"/>
      <c r="W51" s="7"/>
      <c r="X51" s="7"/>
    </row>
    <row r="52" spans="1:24" ht="128.25" x14ac:dyDescent="0.45">
      <c r="A52" s="4" t="s">
        <v>181</v>
      </c>
      <c r="B52" s="30">
        <v>30918</v>
      </c>
      <c r="C52" s="22">
        <f t="shared" si="1"/>
        <v>9275.4</v>
      </c>
      <c r="D52" s="30">
        <v>240</v>
      </c>
      <c r="E52" s="20" t="s">
        <v>73</v>
      </c>
      <c r="F52" s="20" t="s">
        <v>74</v>
      </c>
      <c r="G52" s="20" t="s">
        <v>75</v>
      </c>
      <c r="H52" s="23" t="s">
        <v>121</v>
      </c>
      <c r="I52" s="24">
        <v>1152218</v>
      </c>
      <c r="J52" s="24">
        <f t="shared" si="2"/>
        <v>460887.2</v>
      </c>
      <c r="K52" s="22">
        <v>27289</v>
      </c>
      <c r="L52" s="25">
        <f t="shared" si="0"/>
        <v>2.3683886209033361E-2</v>
      </c>
      <c r="M52" s="20" t="s">
        <v>122</v>
      </c>
      <c r="N52" s="27" t="s">
        <v>182</v>
      </c>
      <c r="O52" s="45" t="s">
        <v>33</v>
      </c>
      <c r="P52" s="26" t="s">
        <v>34</v>
      </c>
      <c r="Q52" s="19" t="s">
        <v>183</v>
      </c>
      <c r="R52" s="49" t="s">
        <v>79</v>
      </c>
      <c r="T52" s="7"/>
      <c r="U52" s="7"/>
      <c r="V52" s="6"/>
      <c r="W52" s="7"/>
      <c r="X52" s="7"/>
    </row>
    <row r="53" spans="1:24" ht="71.25" x14ac:dyDescent="0.45">
      <c r="A53" s="39"/>
      <c r="B53" s="37"/>
      <c r="C53" s="37"/>
      <c r="D53" s="37"/>
      <c r="E53" s="37"/>
      <c r="F53" s="37"/>
      <c r="G53" s="37"/>
      <c r="H53" s="23" t="s">
        <v>76</v>
      </c>
      <c r="I53" s="24">
        <v>670391</v>
      </c>
      <c r="J53" s="24">
        <f t="shared" si="2"/>
        <v>268156.40000000002</v>
      </c>
      <c r="K53" s="22">
        <v>5712</v>
      </c>
      <c r="L53" s="25">
        <f t="shared" si="0"/>
        <v>8.5204007810367379E-3</v>
      </c>
      <c r="M53" s="20" t="s">
        <v>77</v>
      </c>
      <c r="N53" s="48"/>
      <c r="O53" s="48"/>
      <c r="P53" s="48"/>
      <c r="Q53" s="48"/>
      <c r="R53" s="48"/>
      <c r="T53" s="7"/>
      <c r="U53" s="7"/>
      <c r="V53" s="6"/>
      <c r="W53" s="7"/>
      <c r="X53" s="7"/>
    </row>
    <row r="54" spans="1:24" ht="86.45" customHeight="1" x14ac:dyDescent="0.45">
      <c r="A54" s="4" t="s">
        <v>184</v>
      </c>
      <c r="B54" s="30">
        <v>127332</v>
      </c>
      <c r="C54" s="22">
        <f t="shared" si="1"/>
        <v>38199.599999999999</v>
      </c>
      <c r="D54" s="30">
        <v>1160</v>
      </c>
      <c r="E54" s="20" t="s">
        <v>50</v>
      </c>
      <c r="F54" s="20" t="s">
        <v>51</v>
      </c>
      <c r="G54" s="20" t="s">
        <v>52</v>
      </c>
      <c r="H54" s="23" t="s">
        <v>53</v>
      </c>
      <c r="I54" s="24">
        <v>653110</v>
      </c>
      <c r="J54" s="24">
        <f t="shared" si="2"/>
        <v>261244</v>
      </c>
      <c r="K54" s="24">
        <v>98270</v>
      </c>
      <c r="L54" s="25">
        <f t="shared" si="0"/>
        <v>0.15046469966774356</v>
      </c>
      <c r="M54" s="55" t="s">
        <v>54</v>
      </c>
      <c r="N54" s="46" t="s">
        <v>185</v>
      </c>
      <c r="O54" s="45" t="s">
        <v>33</v>
      </c>
      <c r="P54" s="47" t="s">
        <v>186</v>
      </c>
      <c r="Q54" s="45" t="s">
        <v>71</v>
      </c>
      <c r="R54" s="45" t="s">
        <v>58</v>
      </c>
      <c r="T54" s="7"/>
      <c r="U54" s="7"/>
      <c r="V54" s="6"/>
      <c r="W54" s="7"/>
      <c r="X54" s="7"/>
    </row>
    <row r="55" spans="1:24" ht="71.25" x14ac:dyDescent="0.45">
      <c r="A55" s="35"/>
      <c r="B55" s="36"/>
      <c r="C55" s="37"/>
      <c r="D55" s="36"/>
      <c r="E55" s="37"/>
      <c r="F55" s="37"/>
      <c r="G55" s="37"/>
      <c r="H55" s="23" t="s">
        <v>100</v>
      </c>
      <c r="I55" s="24">
        <v>704183</v>
      </c>
      <c r="J55" s="24">
        <f t="shared" si="2"/>
        <v>281673.2</v>
      </c>
      <c r="K55" s="24">
        <v>29062</v>
      </c>
      <c r="L55" s="25">
        <f t="shared" si="0"/>
        <v>4.1270522009193636E-2</v>
      </c>
      <c r="M55" s="55" t="s">
        <v>101</v>
      </c>
      <c r="N55" s="48"/>
      <c r="O55" s="48"/>
      <c r="P55" s="48"/>
      <c r="Q55" s="48"/>
      <c r="R55" s="48"/>
      <c r="T55" s="7"/>
      <c r="U55" s="7"/>
      <c r="V55" s="6"/>
      <c r="W55" s="7"/>
      <c r="X55" s="7"/>
    </row>
    <row r="56" spans="1:24" ht="142.5" x14ac:dyDescent="0.45">
      <c r="A56" s="4" t="s">
        <v>187</v>
      </c>
      <c r="B56" s="30">
        <v>577031</v>
      </c>
      <c r="C56" s="22">
        <f t="shared" si="1"/>
        <v>173109.3</v>
      </c>
      <c r="D56" s="30">
        <v>668</v>
      </c>
      <c r="E56" s="20" t="s">
        <v>188</v>
      </c>
      <c r="F56" s="20" t="s">
        <v>189</v>
      </c>
      <c r="G56" s="20" t="s">
        <v>190</v>
      </c>
      <c r="H56" s="23" t="s">
        <v>161</v>
      </c>
      <c r="I56" s="24">
        <v>1287627</v>
      </c>
      <c r="J56" s="24">
        <f t="shared" si="2"/>
        <v>515050.80000000005</v>
      </c>
      <c r="K56" s="24">
        <v>140816</v>
      </c>
      <c r="L56" s="25">
        <f t="shared" si="0"/>
        <v>0.10936086304496566</v>
      </c>
      <c r="M56" s="20" t="s">
        <v>162</v>
      </c>
      <c r="N56" s="27" t="s">
        <v>191</v>
      </c>
      <c r="O56" s="45" t="s">
        <v>33</v>
      </c>
      <c r="P56" s="26" t="s">
        <v>34</v>
      </c>
      <c r="Q56" s="19" t="s">
        <v>47</v>
      </c>
      <c r="R56" s="19" t="s">
        <v>192</v>
      </c>
      <c r="T56" s="7"/>
      <c r="U56" s="7"/>
      <c r="V56" s="6"/>
      <c r="W56" s="7"/>
      <c r="X56" s="7"/>
    </row>
    <row r="57" spans="1:24" ht="71.25" x14ac:dyDescent="0.45">
      <c r="A57" s="39"/>
      <c r="B57" s="37"/>
      <c r="C57" s="37"/>
      <c r="D57" s="37"/>
      <c r="E57" s="37"/>
      <c r="F57" s="37"/>
      <c r="G57" s="37"/>
      <c r="H57" s="23" t="s">
        <v>193</v>
      </c>
      <c r="I57" s="24">
        <v>1868201</v>
      </c>
      <c r="J57" s="24">
        <f t="shared" si="2"/>
        <v>747280.4</v>
      </c>
      <c r="K57" s="24">
        <v>451200</v>
      </c>
      <c r="L57" s="25">
        <f t="shared" si="0"/>
        <v>0.24151576837824196</v>
      </c>
      <c r="M57" s="20" t="s">
        <v>194</v>
      </c>
      <c r="N57" s="48"/>
      <c r="O57" s="48"/>
      <c r="P57" s="48"/>
      <c r="Q57" s="48"/>
      <c r="R57" s="48"/>
      <c r="T57" s="7"/>
      <c r="U57" s="7"/>
      <c r="V57" s="6"/>
      <c r="W57" s="7"/>
      <c r="X57" s="7"/>
    </row>
    <row r="58" spans="1:24" ht="71.25" x14ac:dyDescent="0.45">
      <c r="A58" s="39"/>
      <c r="B58" s="37"/>
      <c r="C58" s="37"/>
      <c r="D58" s="37"/>
      <c r="E58" s="37"/>
      <c r="F58" s="37"/>
      <c r="G58" s="37"/>
      <c r="H58" s="23" t="s">
        <v>195</v>
      </c>
      <c r="I58" s="24">
        <v>2640392</v>
      </c>
      <c r="J58" s="24">
        <f t="shared" si="2"/>
        <v>1056156.8</v>
      </c>
      <c r="K58" s="24">
        <v>280280</v>
      </c>
      <c r="L58" s="25">
        <f t="shared" si="0"/>
        <v>0.10615090486564116</v>
      </c>
      <c r="M58" s="20" t="s">
        <v>196</v>
      </c>
      <c r="N58" s="48"/>
      <c r="O58" s="48"/>
      <c r="P58" s="48"/>
      <c r="Q58" s="48"/>
      <c r="R58" s="48"/>
      <c r="T58" s="7"/>
      <c r="U58" s="7"/>
      <c r="V58" s="6"/>
      <c r="W58" s="7"/>
      <c r="X58" s="7"/>
    </row>
    <row r="59" spans="1:24" ht="114" x14ac:dyDescent="0.45">
      <c r="A59" s="4" t="s">
        <v>197</v>
      </c>
      <c r="B59" s="22">
        <v>106493</v>
      </c>
      <c r="C59" s="22">
        <f t="shared" si="1"/>
        <v>31947.899999999998</v>
      </c>
      <c r="D59" s="22">
        <v>978</v>
      </c>
      <c r="E59" s="20" t="s">
        <v>40</v>
      </c>
      <c r="F59" s="20" t="s">
        <v>41</v>
      </c>
      <c r="G59" s="20" t="s">
        <v>42</v>
      </c>
      <c r="H59" s="23" t="s">
        <v>68</v>
      </c>
      <c r="I59" s="24">
        <v>267793</v>
      </c>
      <c r="J59" s="24">
        <f t="shared" si="2"/>
        <v>107117.20000000001</v>
      </c>
      <c r="K59" s="22">
        <v>106493</v>
      </c>
      <c r="L59" s="25">
        <f t="shared" si="0"/>
        <v>0.39766909515932081</v>
      </c>
      <c r="M59" s="55" t="s">
        <v>69</v>
      </c>
      <c r="N59" s="26" t="s">
        <v>198</v>
      </c>
      <c r="O59" s="45" t="s">
        <v>33</v>
      </c>
      <c r="P59" s="26" t="s">
        <v>34</v>
      </c>
      <c r="Q59" s="45" t="s">
        <v>63</v>
      </c>
      <c r="R59" s="45" t="s">
        <v>48</v>
      </c>
      <c r="T59" s="7"/>
      <c r="U59" s="7"/>
      <c r="V59" s="6"/>
      <c r="W59" s="7"/>
      <c r="X59" s="7"/>
    </row>
    <row r="60" spans="1:24" ht="114" x14ac:dyDescent="0.45">
      <c r="A60" s="4" t="s">
        <v>199</v>
      </c>
      <c r="B60" s="22">
        <v>106029</v>
      </c>
      <c r="C60" s="22">
        <f t="shared" si="1"/>
        <v>31808.699999999997</v>
      </c>
      <c r="D60" s="22">
        <v>855</v>
      </c>
      <c r="E60" s="20" t="s">
        <v>50</v>
      </c>
      <c r="F60" s="20" t="s">
        <v>51</v>
      </c>
      <c r="G60" s="20" t="s">
        <v>52</v>
      </c>
      <c r="H60" s="23" t="s">
        <v>53</v>
      </c>
      <c r="I60" s="24">
        <v>653110</v>
      </c>
      <c r="J60" s="24">
        <f t="shared" si="2"/>
        <v>261244</v>
      </c>
      <c r="K60" s="22">
        <v>18457</v>
      </c>
      <c r="L60" s="25">
        <f t="shared" si="0"/>
        <v>2.8260170568510663E-2</v>
      </c>
      <c r="M60" s="55" t="s">
        <v>54</v>
      </c>
      <c r="N60" s="26" t="s">
        <v>200</v>
      </c>
      <c r="O60" s="45" t="s">
        <v>33</v>
      </c>
      <c r="P60" s="47" t="s">
        <v>201</v>
      </c>
      <c r="Q60" s="45" t="s">
        <v>35</v>
      </c>
      <c r="R60" s="45" t="s">
        <v>58</v>
      </c>
      <c r="T60" s="7"/>
      <c r="U60" s="7"/>
      <c r="V60" s="6"/>
      <c r="W60" s="7"/>
      <c r="X60" s="7"/>
    </row>
    <row r="61" spans="1:24" ht="71.25" x14ac:dyDescent="0.45">
      <c r="A61" s="38"/>
      <c r="B61" s="37"/>
      <c r="C61" s="37"/>
      <c r="D61" s="37"/>
      <c r="E61" s="37"/>
      <c r="F61" s="37"/>
      <c r="G61" s="37"/>
      <c r="H61" s="23" t="s">
        <v>100</v>
      </c>
      <c r="I61" s="24">
        <v>704183</v>
      </c>
      <c r="J61" s="24">
        <f t="shared" si="2"/>
        <v>281673.2</v>
      </c>
      <c r="K61" s="24">
        <v>3909</v>
      </c>
      <c r="L61" s="25">
        <f t="shared" si="0"/>
        <v>5.5511138439865776E-3</v>
      </c>
      <c r="M61" s="55" t="s">
        <v>101</v>
      </c>
      <c r="N61" s="48"/>
      <c r="O61" s="48"/>
      <c r="P61" s="48"/>
      <c r="Q61" s="48"/>
      <c r="R61" s="48"/>
      <c r="T61" s="7"/>
      <c r="U61" s="7"/>
      <c r="V61" s="6"/>
      <c r="W61" s="7"/>
      <c r="X61" s="7"/>
    </row>
    <row r="62" spans="1:24" ht="71.25" x14ac:dyDescent="0.45">
      <c r="A62" s="39"/>
      <c r="B62" s="37"/>
      <c r="C62" s="37"/>
      <c r="D62" s="37"/>
      <c r="E62" s="37"/>
      <c r="F62" s="37"/>
      <c r="G62" s="37"/>
      <c r="H62" s="23" t="s">
        <v>103</v>
      </c>
      <c r="I62" s="24">
        <v>522893</v>
      </c>
      <c r="J62" s="24">
        <f t="shared" si="2"/>
        <v>209157.2</v>
      </c>
      <c r="K62" s="22">
        <v>83663</v>
      </c>
      <c r="L62" s="25">
        <f t="shared" si="0"/>
        <v>0.16000022949245832</v>
      </c>
      <c r="M62" s="55" t="s">
        <v>104</v>
      </c>
      <c r="N62" s="48"/>
      <c r="O62" s="48"/>
      <c r="P62" s="48"/>
      <c r="Q62" s="48"/>
      <c r="R62" s="48"/>
      <c r="T62" s="7"/>
      <c r="U62" s="7"/>
      <c r="V62" s="6"/>
      <c r="W62" s="7"/>
      <c r="X62" s="7"/>
    </row>
    <row r="63" spans="1:24" x14ac:dyDescent="0.45">
      <c r="A63" s="33"/>
      <c r="B63" s="22"/>
      <c r="C63" s="22"/>
      <c r="D63" s="22"/>
      <c r="E63" s="20"/>
      <c r="F63" s="20"/>
      <c r="G63" s="20"/>
      <c r="H63" s="23"/>
      <c r="I63" s="24"/>
      <c r="J63" s="24"/>
      <c r="K63" s="24"/>
      <c r="L63" s="25"/>
      <c r="M63" s="20"/>
      <c r="N63" s="27"/>
      <c r="O63" s="19"/>
      <c r="P63" s="28"/>
      <c r="Q63" s="19"/>
      <c r="R63" s="19"/>
      <c r="T63" s="7"/>
      <c r="U63" s="7"/>
      <c r="V63" s="6"/>
      <c r="W63" s="7"/>
      <c r="X63" s="7"/>
    </row>
    <row r="64" spans="1:24" x14ac:dyDescent="0.45">
      <c r="A64" s="33"/>
      <c r="B64" s="22"/>
      <c r="C64" s="22"/>
      <c r="D64" s="22"/>
      <c r="E64" s="20"/>
      <c r="F64" s="20"/>
      <c r="G64" s="20"/>
      <c r="H64" s="23"/>
      <c r="I64" s="24"/>
      <c r="J64" s="24"/>
      <c r="K64" s="22"/>
      <c r="L64" s="25"/>
      <c r="M64" s="20"/>
      <c r="N64" s="26"/>
      <c r="O64" s="19"/>
      <c r="P64" s="26"/>
      <c r="Q64" s="31"/>
      <c r="R64" s="19"/>
      <c r="T64" s="7"/>
      <c r="U64" s="7"/>
      <c r="V64" s="6"/>
      <c r="W64" s="7"/>
      <c r="X64" s="7"/>
    </row>
    <row r="65" spans="1:24" x14ac:dyDescent="0.45">
      <c r="A65" s="33"/>
      <c r="B65" s="22"/>
      <c r="C65" s="22"/>
      <c r="D65" s="22"/>
      <c r="E65" s="20"/>
      <c r="F65" s="20"/>
      <c r="G65" s="20"/>
      <c r="H65" s="23"/>
      <c r="I65" s="24"/>
      <c r="J65" s="24"/>
      <c r="K65" s="24"/>
      <c r="L65" s="25"/>
      <c r="M65" s="20"/>
      <c r="N65" s="26"/>
      <c r="O65" s="19"/>
      <c r="P65" s="26"/>
      <c r="Q65" s="19"/>
      <c r="R65" s="19"/>
      <c r="T65" s="7"/>
      <c r="U65" s="7"/>
      <c r="V65" s="6"/>
      <c r="W65" s="7"/>
      <c r="X65" s="7"/>
    </row>
    <row r="66" spans="1:24" x14ac:dyDescent="0.45">
      <c r="A66" s="33"/>
      <c r="B66" s="22"/>
      <c r="C66" s="22"/>
      <c r="D66" s="22"/>
      <c r="E66" s="20"/>
      <c r="F66" s="20"/>
      <c r="G66" s="20"/>
      <c r="H66" s="29"/>
      <c r="I66" s="24"/>
      <c r="J66" s="24"/>
      <c r="K66" s="22"/>
      <c r="L66" s="25"/>
      <c r="M66" s="20"/>
      <c r="N66" s="27"/>
      <c r="O66" s="19"/>
      <c r="P66" s="19"/>
      <c r="Q66" s="19"/>
      <c r="R66" s="19"/>
      <c r="T66" s="7"/>
      <c r="U66" s="7"/>
      <c r="V66" s="6"/>
      <c r="W66" s="7"/>
      <c r="X66" s="7"/>
    </row>
    <row r="67" spans="1:24" x14ac:dyDescent="0.45">
      <c r="A67" s="33"/>
      <c r="B67" s="22"/>
      <c r="C67" s="22"/>
      <c r="D67" s="22"/>
      <c r="E67" s="20"/>
      <c r="F67" s="20"/>
      <c r="G67" s="20"/>
      <c r="H67" s="23"/>
      <c r="I67" s="24"/>
      <c r="J67" s="24"/>
      <c r="K67" s="24"/>
      <c r="L67" s="25"/>
      <c r="M67" s="20"/>
      <c r="N67" s="18"/>
      <c r="O67" s="19"/>
      <c r="P67" s="18"/>
      <c r="Q67" s="19"/>
      <c r="R67" s="19"/>
      <c r="T67" s="7"/>
      <c r="U67" s="7"/>
      <c r="V67" s="6"/>
      <c r="W67" s="7"/>
      <c r="X67" s="7"/>
    </row>
    <row r="68" spans="1:24" x14ac:dyDescent="0.45">
      <c r="A68" s="33"/>
      <c r="B68" s="22"/>
      <c r="C68" s="22"/>
      <c r="D68" s="22"/>
      <c r="E68" s="20"/>
      <c r="F68" s="20"/>
      <c r="G68" s="20"/>
      <c r="H68" s="23"/>
      <c r="I68" s="24"/>
      <c r="J68" s="24"/>
      <c r="K68" s="22"/>
      <c r="L68" s="25"/>
      <c r="M68" s="20"/>
      <c r="N68" s="26"/>
      <c r="O68" s="19"/>
      <c r="P68" s="18"/>
      <c r="Q68" s="19"/>
      <c r="R68" s="19"/>
      <c r="T68" s="7"/>
      <c r="U68" s="7"/>
      <c r="V68" s="6"/>
      <c r="W68" s="7"/>
      <c r="X68" s="7"/>
    </row>
    <row r="69" spans="1:24" x14ac:dyDescent="0.45">
      <c r="A69" s="33"/>
      <c r="B69" s="22"/>
      <c r="C69" s="22"/>
      <c r="D69" s="22"/>
      <c r="E69" s="20"/>
      <c r="F69" s="20"/>
      <c r="G69" s="20"/>
      <c r="H69" s="23"/>
      <c r="I69" s="24"/>
      <c r="J69" s="24"/>
      <c r="K69" s="24"/>
      <c r="L69" s="25"/>
      <c r="M69" s="20"/>
      <c r="N69" s="27"/>
      <c r="O69" s="19"/>
      <c r="P69" s="28"/>
      <c r="Q69" s="19"/>
      <c r="R69" s="19"/>
      <c r="T69" s="7"/>
      <c r="U69" s="7"/>
      <c r="V69" s="6"/>
      <c r="W69" s="7"/>
      <c r="X69" s="7"/>
    </row>
    <row r="70" spans="1:24" x14ac:dyDescent="0.45">
      <c r="A70" s="33"/>
      <c r="B70" s="22"/>
      <c r="C70" s="22"/>
      <c r="D70" s="22"/>
      <c r="E70" s="20"/>
      <c r="F70" s="20"/>
      <c r="G70" s="20"/>
      <c r="H70" s="23"/>
      <c r="I70" s="24"/>
      <c r="J70" s="24"/>
      <c r="K70" s="24"/>
      <c r="L70" s="25"/>
      <c r="M70" s="20"/>
      <c r="N70" s="26"/>
      <c r="O70" s="19"/>
      <c r="P70" s="26"/>
      <c r="Q70" s="28"/>
      <c r="R70" s="19"/>
      <c r="T70" s="7"/>
      <c r="U70" s="7"/>
      <c r="V70" s="6"/>
      <c r="W70" s="7"/>
      <c r="X70" s="7"/>
    </row>
    <row r="71" spans="1:24" x14ac:dyDescent="0.45">
      <c r="A71" s="33"/>
      <c r="B71" s="22"/>
      <c r="C71" s="22"/>
      <c r="D71" s="22"/>
      <c r="E71" s="20"/>
      <c r="F71" s="20"/>
      <c r="G71" s="20"/>
      <c r="H71" s="23"/>
      <c r="I71" s="24"/>
      <c r="J71" s="24"/>
      <c r="K71" s="24"/>
      <c r="L71" s="25"/>
      <c r="M71" s="20"/>
      <c r="N71" s="27"/>
      <c r="O71" s="19"/>
      <c r="P71" s="19"/>
      <c r="Q71" s="19"/>
      <c r="R71" s="19"/>
      <c r="T71" s="7"/>
      <c r="U71" s="7"/>
      <c r="V71" s="6"/>
      <c r="W71" s="7"/>
      <c r="X71" s="7"/>
    </row>
    <row r="72" spans="1:24" x14ac:dyDescent="0.45">
      <c r="A72" s="33"/>
      <c r="B72" s="22"/>
      <c r="C72" s="22"/>
      <c r="D72" s="22"/>
      <c r="E72" s="20"/>
      <c r="F72" s="20"/>
      <c r="G72" s="20"/>
      <c r="H72" s="23"/>
      <c r="I72" s="24"/>
      <c r="J72" s="24"/>
      <c r="K72" s="24"/>
      <c r="L72" s="25"/>
      <c r="M72" s="20"/>
      <c r="N72" s="27"/>
      <c r="O72" s="19"/>
      <c r="P72" s="19"/>
      <c r="Q72" s="19"/>
      <c r="R72" s="19"/>
      <c r="T72" s="7"/>
      <c r="U72" s="7"/>
      <c r="V72" s="6"/>
      <c r="W72" s="7"/>
      <c r="X72" s="7"/>
    </row>
    <row r="73" spans="1:24" x14ac:dyDescent="0.45">
      <c r="A73" s="33"/>
      <c r="B73" s="22"/>
      <c r="C73" s="22"/>
      <c r="D73" s="22"/>
      <c r="E73" s="20"/>
      <c r="F73" s="20"/>
      <c r="G73" s="20"/>
      <c r="H73" s="23"/>
      <c r="I73" s="24"/>
      <c r="J73" s="24"/>
      <c r="K73" s="24"/>
      <c r="L73" s="25"/>
      <c r="M73" s="20"/>
      <c r="N73" s="27"/>
      <c r="O73" s="19"/>
      <c r="P73" s="19"/>
      <c r="Q73" s="19"/>
      <c r="R73" s="19"/>
      <c r="T73" s="7"/>
      <c r="U73" s="7"/>
      <c r="V73" s="6"/>
      <c r="W73" s="7"/>
      <c r="X73" s="7"/>
    </row>
    <row r="74" spans="1:24" x14ac:dyDescent="0.45">
      <c r="A74" s="33"/>
      <c r="B74" s="30"/>
      <c r="C74" s="22"/>
      <c r="D74" s="30"/>
      <c r="E74" s="20"/>
      <c r="F74" s="20"/>
      <c r="G74" s="20"/>
      <c r="H74" s="23"/>
      <c r="I74" s="24"/>
      <c r="J74" s="24"/>
      <c r="K74" s="30"/>
      <c r="L74" s="25"/>
      <c r="M74" s="20"/>
      <c r="N74" s="26"/>
      <c r="O74" s="19"/>
      <c r="P74" s="26"/>
      <c r="Q74" s="19"/>
      <c r="R74" s="19"/>
      <c r="T74" s="7"/>
      <c r="U74" s="7"/>
      <c r="V74" s="6"/>
      <c r="W74" s="7"/>
      <c r="X74" s="7"/>
    </row>
    <row r="75" spans="1:24" x14ac:dyDescent="0.45">
      <c r="A75" s="33"/>
      <c r="B75" s="22"/>
      <c r="C75" s="22"/>
      <c r="D75" s="22"/>
      <c r="E75" s="20"/>
      <c r="F75" s="20"/>
      <c r="G75" s="20"/>
      <c r="H75" s="23"/>
      <c r="I75" s="24"/>
      <c r="J75" s="24"/>
      <c r="K75" s="24"/>
      <c r="L75" s="25"/>
      <c r="M75" s="20"/>
      <c r="N75" s="18"/>
      <c r="O75" s="19"/>
      <c r="P75" s="18"/>
      <c r="Q75" s="19"/>
      <c r="R75" s="19"/>
      <c r="T75" s="7"/>
      <c r="U75" s="7"/>
      <c r="V75" s="6"/>
      <c r="W75" s="7"/>
      <c r="X75" s="7"/>
    </row>
    <row r="76" spans="1:24" x14ac:dyDescent="0.45">
      <c r="A76" s="33"/>
      <c r="B76" s="22"/>
      <c r="C76" s="22"/>
      <c r="D76" s="22"/>
      <c r="E76" s="32"/>
      <c r="F76" s="32"/>
      <c r="G76" s="32"/>
      <c r="H76" s="23"/>
      <c r="I76" s="24"/>
      <c r="J76" s="24"/>
      <c r="K76" s="24"/>
      <c r="L76" s="25"/>
      <c r="M76" s="20"/>
      <c r="N76" s="18"/>
      <c r="O76" s="19"/>
      <c r="P76" s="18"/>
      <c r="Q76" s="19"/>
      <c r="R76" s="19"/>
      <c r="T76" s="7"/>
      <c r="U76" s="7"/>
      <c r="V76" s="6"/>
      <c r="W76" s="7"/>
      <c r="X76" s="7"/>
    </row>
    <row r="77" spans="1:24" x14ac:dyDescent="0.45">
      <c r="A77" s="33"/>
      <c r="B77" s="22"/>
      <c r="C77" s="22"/>
      <c r="D77" s="22"/>
      <c r="E77" s="20"/>
      <c r="F77" s="20"/>
      <c r="G77" s="20"/>
      <c r="H77" s="23"/>
      <c r="I77" s="24"/>
      <c r="J77" s="24"/>
      <c r="K77" s="22"/>
      <c r="L77" s="25"/>
      <c r="M77" s="20"/>
      <c r="N77" s="26"/>
      <c r="O77" s="19"/>
      <c r="P77" s="26"/>
      <c r="Q77" s="19"/>
      <c r="R77" s="19"/>
      <c r="T77" s="7"/>
      <c r="U77" s="7"/>
      <c r="V77" s="6"/>
      <c r="W77" s="7"/>
      <c r="X77" s="7"/>
    </row>
    <row r="78" spans="1:24" x14ac:dyDescent="0.45">
      <c r="A78" s="33"/>
      <c r="B78" s="22"/>
      <c r="C78" s="22"/>
      <c r="D78" s="22"/>
      <c r="E78" s="20"/>
      <c r="F78" s="20"/>
      <c r="G78" s="20"/>
      <c r="H78" s="23"/>
      <c r="I78" s="24"/>
      <c r="J78" s="24"/>
      <c r="K78" s="24"/>
      <c r="L78" s="25"/>
      <c r="M78" s="20"/>
      <c r="N78" s="27"/>
      <c r="O78" s="19"/>
      <c r="P78" s="19"/>
      <c r="Q78" s="19"/>
      <c r="R78" s="19"/>
      <c r="T78" s="7"/>
      <c r="U78" s="7"/>
      <c r="V78" s="6"/>
      <c r="W78" s="7"/>
      <c r="X78" s="7"/>
    </row>
    <row r="79" spans="1:24" x14ac:dyDescent="0.45">
      <c r="A79" s="33"/>
      <c r="B79" s="22"/>
      <c r="C79" s="22"/>
      <c r="D79" s="22"/>
      <c r="E79" s="20"/>
      <c r="F79" s="20"/>
      <c r="G79" s="20"/>
      <c r="H79" s="23"/>
      <c r="I79" s="24"/>
      <c r="J79" s="24"/>
      <c r="K79" s="24"/>
      <c r="L79" s="25"/>
      <c r="M79" s="20"/>
      <c r="N79" s="26"/>
      <c r="O79" s="19"/>
      <c r="P79" s="18"/>
      <c r="Q79" s="19"/>
      <c r="R79" s="19"/>
      <c r="T79" s="7"/>
      <c r="U79" s="7"/>
      <c r="V79" s="6"/>
      <c r="W79" s="7"/>
      <c r="X79" s="7"/>
    </row>
    <row r="80" spans="1:24" x14ac:dyDescent="0.45">
      <c r="A80" s="33"/>
      <c r="B80" s="22"/>
      <c r="C80" s="22"/>
      <c r="D80" s="22"/>
      <c r="E80" s="20"/>
      <c r="F80" s="20"/>
      <c r="G80" s="20"/>
      <c r="H80" s="23"/>
      <c r="I80" s="24"/>
      <c r="J80" s="24"/>
      <c r="K80" s="22"/>
      <c r="L80" s="25"/>
      <c r="M80" s="20"/>
      <c r="N80" s="27"/>
      <c r="O80" s="19"/>
      <c r="P80" s="19"/>
      <c r="Q80" s="19"/>
      <c r="R80" s="19"/>
      <c r="T80" s="7"/>
      <c r="U80" s="7"/>
      <c r="V80" s="6"/>
      <c r="W80" s="7"/>
      <c r="X80" s="7"/>
    </row>
    <row r="81" spans="1:24" x14ac:dyDescent="0.45">
      <c r="A81" s="33"/>
      <c r="B81" s="22"/>
      <c r="C81" s="22"/>
      <c r="D81" s="22"/>
      <c r="E81" s="20"/>
      <c r="F81" s="20"/>
      <c r="G81" s="20"/>
      <c r="H81" s="23"/>
      <c r="I81" s="24"/>
      <c r="J81" s="24"/>
      <c r="K81" s="22"/>
      <c r="L81" s="25"/>
      <c r="M81" s="20"/>
      <c r="N81" s="27"/>
      <c r="O81" s="19"/>
      <c r="P81" s="19"/>
      <c r="Q81" s="19"/>
      <c r="R81" s="19"/>
      <c r="T81" s="7"/>
      <c r="U81" s="7"/>
      <c r="V81" s="6"/>
      <c r="W81" s="7"/>
      <c r="X81" s="7"/>
    </row>
    <row r="82" spans="1:24" x14ac:dyDescent="0.45">
      <c r="A82" s="33"/>
      <c r="B82" s="22"/>
      <c r="C82" s="22"/>
      <c r="D82" s="22"/>
      <c r="E82" s="20"/>
      <c r="F82" s="20"/>
      <c r="G82" s="20"/>
      <c r="H82" s="23"/>
      <c r="I82" s="24"/>
      <c r="J82" s="24"/>
      <c r="K82" s="22"/>
      <c r="L82" s="25"/>
      <c r="M82" s="20"/>
      <c r="N82" s="26"/>
      <c r="O82" s="19"/>
      <c r="P82" s="26"/>
      <c r="Q82" s="19"/>
      <c r="R82" s="19"/>
      <c r="T82" s="7"/>
      <c r="U82" s="7"/>
      <c r="V82" s="6"/>
      <c r="W82" s="7"/>
      <c r="X82" s="7"/>
    </row>
    <row r="83" spans="1:24" x14ac:dyDescent="0.45">
      <c r="A83" s="33"/>
      <c r="B83" s="22"/>
      <c r="C83" s="22"/>
      <c r="D83" s="22"/>
      <c r="E83" s="20"/>
      <c r="F83" s="20"/>
      <c r="G83" s="20"/>
      <c r="H83" s="23"/>
      <c r="I83" s="24"/>
      <c r="J83" s="24"/>
      <c r="K83" s="24"/>
      <c r="L83" s="25"/>
      <c r="M83" s="20"/>
      <c r="N83" s="27"/>
      <c r="O83" s="19"/>
      <c r="P83" s="28"/>
      <c r="Q83" s="19"/>
      <c r="R83" s="19"/>
      <c r="T83" s="7"/>
      <c r="U83" s="7"/>
      <c r="V83" s="6"/>
      <c r="W83" s="7"/>
      <c r="X83" s="7"/>
    </row>
    <row r="84" spans="1:24" x14ac:dyDescent="0.45">
      <c r="A84" s="33"/>
      <c r="B84" s="22"/>
      <c r="C84" s="22"/>
      <c r="D84" s="22"/>
      <c r="E84" s="20"/>
      <c r="F84" s="20"/>
      <c r="G84" s="20"/>
      <c r="H84" s="23"/>
      <c r="I84" s="24"/>
      <c r="J84" s="24"/>
      <c r="K84" s="24"/>
      <c r="L84" s="25"/>
      <c r="M84" s="20"/>
      <c r="N84" s="27"/>
      <c r="O84" s="19"/>
      <c r="P84" s="28"/>
      <c r="Q84" s="19"/>
      <c r="R84" s="19"/>
      <c r="T84" s="7"/>
      <c r="U84" s="7"/>
      <c r="V84" s="6"/>
      <c r="W84" s="7"/>
      <c r="X84" s="7"/>
    </row>
    <row r="85" spans="1:24" x14ac:dyDescent="0.45">
      <c r="A85" s="33"/>
      <c r="B85" s="22"/>
      <c r="C85" s="22"/>
      <c r="D85" s="22"/>
      <c r="E85" s="20"/>
      <c r="F85" s="20"/>
      <c r="G85" s="20"/>
      <c r="H85" s="23"/>
      <c r="I85" s="24"/>
      <c r="J85" s="24"/>
      <c r="K85" s="22"/>
      <c r="L85" s="25"/>
      <c r="M85" s="20"/>
      <c r="N85" s="26"/>
      <c r="O85" s="19"/>
      <c r="P85" s="26"/>
      <c r="Q85" s="26"/>
      <c r="R85" s="19"/>
      <c r="T85" s="7"/>
      <c r="U85" s="7"/>
      <c r="V85" s="6"/>
      <c r="W85" s="7"/>
      <c r="X85" s="7"/>
    </row>
    <row r="86" spans="1:24" x14ac:dyDescent="0.45">
      <c r="A86" s="33"/>
      <c r="B86" s="22"/>
      <c r="C86" s="22"/>
      <c r="D86" s="22"/>
      <c r="E86" s="20"/>
      <c r="F86" s="20"/>
      <c r="G86" s="20"/>
      <c r="H86" s="23"/>
      <c r="I86" s="24"/>
      <c r="J86" s="24"/>
      <c r="K86" s="24"/>
      <c r="L86" s="25"/>
      <c r="M86" s="20"/>
      <c r="N86" s="27"/>
      <c r="O86" s="19"/>
      <c r="P86" s="19"/>
      <c r="Q86" s="19"/>
      <c r="R86" s="19"/>
      <c r="T86" s="7"/>
      <c r="U86" s="7"/>
      <c r="V86" s="6"/>
      <c r="W86" s="7"/>
      <c r="X86" s="7"/>
    </row>
    <row r="87" spans="1:24" x14ac:dyDescent="0.45">
      <c r="A87" s="33"/>
      <c r="B87" s="22"/>
      <c r="C87" s="22"/>
      <c r="D87" s="24"/>
      <c r="E87" s="20"/>
      <c r="F87" s="20"/>
      <c r="G87" s="20"/>
      <c r="H87" s="23"/>
      <c r="I87" s="24"/>
      <c r="J87" s="24"/>
      <c r="K87" s="22"/>
      <c r="L87" s="25"/>
      <c r="M87" s="20"/>
      <c r="N87" s="26"/>
      <c r="O87" s="19"/>
      <c r="P87" s="18"/>
      <c r="Q87" s="19"/>
      <c r="R87" s="19"/>
      <c r="T87" s="7"/>
      <c r="U87" s="7"/>
      <c r="V87" s="6"/>
      <c r="W87" s="7"/>
      <c r="X87" s="7"/>
    </row>
    <row r="88" spans="1:24" x14ac:dyDescent="0.45">
      <c r="A88" s="33"/>
      <c r="B88" s="22"/>
      <c r="C88" s="22"/>
      <c r="D88" s="22"/>
      <c r="E88" s="20"/>
      <c r="F88" s="20"/>
      <c r="G88" s="20"/>
      <c r="H88" s="23"/>
      <c r="I88" s="24"/>
      <c r="J88" s="24"/>
      <c r="K88" s="22"/>
      <c r="L88" s="25"/>
      <c r="M88" s="20"/>
      <c r="N88" s="26"/>
      <c r="O88" s="19"/>
      <c r="P88" s="26"/>
      <c r="Q88" s="19"/>
      <c r="R88" s="19"/>
      <c r="T88" s="7"/>
      <c r="U88" s="7"/>
      <c r="V88" s="6"/>
      <c r="W88" s="7"/>
      <c r="X88" s="7"/>
    </row>
    <row r="89" spans="1:24" x14ac:dyDescent="0.45">
      <c r="A89" s="33"/>
      <c r="B89" s="22"/>
      <c r="C89" s="22"/>
      <c r="D89" s="22"/>
      <c r="E89" s="20"/>
      <c r="F89" s="20"/>
      <c r="G89" s="20"/>
      <c r="H89" s="33"/>
      <c r="I89" s="24"/>
      <c r="J89" s="24"/>
      <c r="K89" s="24"/>
      <c r="L89" s="25"/>
      <c r="M89" s="20"/>
      <c r="N89" s="27"/>
      <c r="O89" s="19"/>
      <c r="P89" s="28"/>
      <c r="Q89" s="19"/>
      <c r="R89" s="19"/>
      <c r="T89" s="7"/>
      <c r="U89" s="7"/>
      <c r="V89" s="6"/>
      <c r="W89" s="7"/>
      <c r="X89" s="7"/>
    </row>
    <row r="90" spans="1:24" x14ac:dyDescent="0.45">
      <c r="A90" s="33"/>
      <c r="B90" s="22"/>
      <c r="C90" s="22"/>
      <c r="D90" s="22"/>
      <c r="E90" s="20"/>
      <c r="F90" s="20"/>
      <c r="G90" s="20"/>
      <c r="H90" s="33"/>
      <c r="I90" s="24"/>
      <c r="J90" s="24"/>
      <c r="K90" s="24"/>
      <c r="L90" s="25"/>
      <c r="M90" s="20"/>
      <c r="N90" s="26"/>
      <c r="O90" s="19"/>
      <c r="P90" s="18"/>
      <c r="Q90" s="19"/>
      <c r="R90" s="19"/>
      <c r="T90" s="7"/>
      <c r="U90" s="7"/>
      <c r="V90" s="6"/>
      <c r="W90" s="7"/>
      <c r="X90" s="7"/>
    </row>
    <row r="91" spans="1:24" x14ac:dyDescent="0.45">
      <c r="A91" s="33"/>
      <c r="B91" s="22"/>
      <c r="C91" s="22"/>
      <c r="D91" s="22"/>
      <c r="E91" s="20"/>
      <c r="F91" s="20"/>
      <c r="G91" s="20"/>
      <c r="H91" s="33"/>
      <c r="I91" s="24"/>
      <c r="J91" s="24"/>
      <c r="K91" s="24"/>
      <c r="L91" s="25"/>
      <c r="M91" s="20"/>
      <c r="N91" s="27"/>
      <c r="O91" s="19"/>
      <c r="P91" s="19"/>
      <c r="Q91" s="19"/>
      <c r="R91" s="19"/>
      <c r="T91" s="7"/>
      <c r="U91" s="7"/>
      <c r="V91" s="6"/>
      <c r="W91" s="7"/>
      <c r="X91" s="7"/>
    </row>
    <row r="92" spans="1:24" x14ac:dyDescent="0.45">
      <c r="A92" s="33"/>
      <c r="B92" s="22"/>
      <c r="C92" s="22"/>
      <c r="D92" s="22"/>
      <c r="E92" s="20"/>
      <c r="F92" s="20"/>
      <c r="G92" s="20"/>
      <c r="H92" s="33"/>
      <c r="I92" s="24"/>
      <c r="J92" s="24"/>
      <c r="K92" s="24"/>
      <c r="L92" s="25"/>
      <c r="M92" s="20"/>
      <c r="N92" s="26"/>
      <c r="O92" s="19"/>
      <c r="P92" s="26"/>
      <c r="Q92" s="19"/>
      <c r="R92" s="19"/>
      <c r="T92" s="7"/>
      <c r="U92" s="7"/>
      <c r="V92" s="6"/>
      <c r="W92" s="7"/>
      <c r="X92" s="7"/>
    </row>
    <row r="93" spans="1:24" x14ac:dyDescent="0.45">
      <c r="A93" s="33"/>
      <c r="B93" s="22"/>
      <c r="C93" s="22"/>
      <c r="D93" s="22"/>
      <c r="E93" s="20"/>
      <c r="F93" s="20"/>
      <c r="G93" s="20"/>
      <c r="H93" s="23"/>
      <c r="I93" s="24"/>
      <c r="J93" s="24"/>
      <c r="K93" s="22"/>
      <c r="L93" s="25"/>
      <c r="M93" s="20"/>
      <c r="N93" s="27"/>
      <c r="O93" s="19"/>
      <c r="P93" s="28"/>
      <c r="Q93" s="19"/>
      <c r="R93" s="19"/>
      <c r="T93" s="7"/>
      <c r="U93" s="7"/>
      <c r="V93" s="6"/>
      <c r="W93" s="7"/>
      <c r="X93" s="7"/>
    </row>
    <row r="94" spans="1:24" x14ac:dyDescent="0.45">
      <c r="A94" s="33"/>
      <c r="B94" s="22"/>
      <c r="C94" s="22"/>
      <c r="D94" s="22"/>
      <c r="E94" s="20"/>
      <c r="F94" s="20"/>
      <c r="G94" s="20"/>
      <c r="H94" s="23"/>
      <c r="I94" s="24"/>
      <c r="J94" s="24"/>
      <c r="K94" s="24"/>
      <c r="L94" s="25"/>
      <c r="M94" s="20"/>
      <c r="N94" s="26"/>
      <c r="O94" s="19"/>
      <c r="P94" s="18"/>
      <c r="Q94" s="19"/>
      <c r="R94" s="19"/>
      <c r="T94" s="7"/>
      <c r="U94" s="7"/>
      <c r="V94" s="6"/>
      <c r="W94" s="7"/>
      <c r="X94" s="7"/>
    </row>
    <row r="95" spans="1:24" x14ac:dyDescent="0.45">
      <c r="A95" s="33"/>
      <c r="B95" s="22"/>
      <c r="C95" s="22"/>
      <c r="D95" s="22"/>
      <c r="E95" s="20"/>
      <c r="F95" s="20"/>
      <c r="G95" s="20"/>
      <c r="H95" s="23"/>
      <c r="I95" s="24"/>
      <c r="J95" s="24"/>
      <c r="K95" s="22"/>
      <c r="L95" s="25"/>
      <c r="M95" s="20"/>
      <c r="N95" s="27"/>
      <c r="O95" s="19"/>
      <c r="P95" s="19"/>
      <c r="Q95" s="19"/>
      <c r="R95" s="19"/>
      <c r="T95" s="7"/>
      <c r="U95" s="7"/>
      <c r="V95" s="6"/>
      <c r="W95" s="7"/>
      <c r="X95" s="7"/>
    </row>
    <row r="96" spans="1:24" x14ac:dyDescent="0.45">
      <c r="A96" s="33"/>
      <c r="B96" s="22"/>
      <c r="C96" s="22"/>
      <c r="D96" s="22"/>
      <c r="E96" s="20"/>
      <c r="F96" s="20"/>
      <c r="G96" s="20"/>
      <c r="H96" s="23"/>
      <c r="I96" s="24"/>
      <c r="J96" s="24"/>
      <c r="K96" s="24"/>
      <c r="L96" s="25"/>
      <c r="M96" s="20"/>
      <c r="N96" s="26"/>
      <c r="O96" s="19"/>
      <c r="P96" s="18"/>
      <c r="Q96" s="19"/>
      <c r="R96" s="19"/>
      <c r="T96" s="7"/>
      <c r="U96" s="7"/>
      <c r="V96" s="6"/>
      <c r="W96" s="7"/>
      <c r="X96" s="7"/>
    </row>
    <row r="97" spans="1:24" x14ac:dyDescent="0.45">
      <c r="A97" s="33"/>
      <c r="B97" s="22"/>
      <c r="C97" s="22"/>
      <c r="D97" s="22"/>
      <c r="E97" s="20"/>
      <c r="F97" s="20"/>
      <c r="G97" s="20"/>
      <c r="H97" s="23"/>
      <c r="I97" s="24"/>
      <c r="J97" s="24"/>
      <c r="K97" s="22"/>
      <c r="L97" s="25"/>
      <c r="M97" s="20"/>
      <c r="N97" s="27"/>
      <c r="O97" s="19"/>
      <c r="P97" s="19"/>
      <c r="Q97" s="19"/>
      <c r="R97" s="19"/>
      <c r="T97" s="7"/>
      <c r="U97" s="7"/>
      <c r="V97" s="6"/>
      <c r="W97" s="7"/>
      <c r="X97" s="7"/>
    </row>
    <row r="98" spans="1:24" x14ac:dyDescent="0.45">
      <c r="A98" s="33"/>
      <c r="B98" s="22"/>
      <c r="C98" s="22"/>
      <c r="D98" s="22"/>
      <c r="E98" s="20"/>
      <c r="F98" s="20"/>
      <c r="G98" s="20"/>
      <c r="H98" s="23"/>
      <c r="I98" s="24"/>
      <c r="J98" s="24"/>
      <c r="K98" s="24"/>
      <c r="L98" s="25"/>
      <c r="M98" s="20"/>
      <c r="N98" s="27"/>
      <c r="O98" s="19"/>
      <c r="P98" s="19"/>
      <c r="Q98" s="19"/>
      <c r="R98" s="19"/>
      <c r="T98" s="7"/>
      <c r="U98" s="7"/>
      <c r="V98" s="6"/>
      <c r="W98" s="7"/>
      <c r="X98" s="7"/>
    </row>
    <row r="99" spans="1:24" x14ac:dyDescent="0.45">
      <c r="A99" s="33"/>
      <c r="B99" s="22"/>
      <c r="C99" s="22"/>
      <c r="D99" s="22"/>
      <c r="E99" s="20"/>
      <c r="F99" s="20"/>
      <c r="G99" s="20"/>
      <c r="H99" s="23"/>
      <c r="I99" s="24"/>
      <c r="J99" s="24"/>
      <c r="K99" s="22"/>
      <c r="L99" s="25"/>
      <c r="M99" s="20"/>
      <c r="N99" s="26"/>
      <c r="O99" s="18"/>
      <c r="P99" s="26"/>
      <c r="Q99" s="19"/>
      <c r="R99" s="19"/>
      <c r="T99" s="7"/>
      <c r="U99" s="7"/>
      <c r="V99" s="6"/>
      <c r="W99" s="7"/>
      <c r="X99" s="7"/>
    </row>
    <row r="100" spans="1:24" x14ac:dyDescent="0.45">
      <c r="A100" s="33"/>
      <c r="B100" s="22"/>
      <c r="C100" s="22"/>
      <c r="D100" s="22"/>
      <c r="E100" s="20"/>
      <c r="F100" s="20"/>
      <c r="G100" s="20"/>
      <c r="H100" s="18"/>
      <c r="I100" s="24"/>
      <c r="J100" s="24"/>
      <c r="K100" s="22"/>
      <c r="L100" s="25"/>
      <c r="M100" s="20"/>
      <c r="N100" s="32"/>
      <c r="O100" s="32"/>
      <c r="P100" s="32"/>
      <c r="Q100" s="32"/>
      <c r="R100" s="32"/>
      <c r="T100" s="7"/>
      <c r="U100" s="7"/>
      <c r="V100" s="6"/>
      <c r="W100" s="7"/>
      <c r="X100" s="7"/>
    </row>
    <row r="101" spans="1:24" x14ac:dyDescent="0.45">
      <c r="A101" s="33"/>
      <c r="B101" s="22"/>
      <c r="C101" s="22"/>
      <c r="D101" s="22"/>
      <c r="E101" s="20"/>
      <c r="F101" s="20"/>
      <c r="G101" s="20"/>
      <c r="H101" s="18"/>
      <c r="I101" s="24"/>
      <c r="J101" s="24"/>
      <c r="K101" s="22"/>
      <c r="L101" s="25"/>
      <c r="M101" s="20"/>
      <c r="N101" s="26"/>
      <c r="O101" s="19"/>
      <c r="P101" s="26"/>
      <c r="Q101" s="19"/>
      <c r="R101" s="19"/>
      <c r="T101" s="7"/>
      <c r="U101" s="7"/>
      <c r="V101" s="6"/>
      <c r="W101" s="7"/>
      <c r="X101" s="7"/>
    </row>
    <row r="102" spans="1:24" x14ac:dyDescent="0.45">
      <c r="A102" s="33"/>
      <c r="B102" s="22"/>
      <c r="C102" s="22"/>
      <c r="D102" s="22"/>
      <c r="E102" s="20"/>
      <c r="F102" s="20"/>
      <c r="G102" s="20"/>
      <c r="H102" s="18"/>
      <c r="I102" s="24"/>
      <c r="J102" s="24"/>
      <c r="K102" s="22"/>
      <c r="L102" s="25"/>
      <c r="M102" s="20"/>
      <c r="N102" s="26"/>
      <c r="O102" s="19"/>
      <c r="P102" s="18"/>
      <c r="Q102" s="19"/>
      <c r="R102" s="19"/>
      <c r="T102" s="7"/>
      <c r="U102" s="7"/>
      <c r="V102" s="6"/>
      <c r="W102" s="7"/>
      <c r="X102" s="7"/>
    </row>
    <row r="103" spans="1:24" x14ac:dyDescent="0.45">
      <c r="A103" s="34"/>
      <c r="B103" s="32"/>
      <c r="C103" s="32"/>
      <c r="D103" s="41"/>
      <c r="E103" s="32"/>
      <c r="F103" s="32"/>
      <c r="G103" s="32"/>
      <c r="H103" s="18"/>
      <c r="I103" s="24"/>
      <c r="J103" s="24"/>
      <c r="K103" s="22"/>
      <c r="L103" s="25"/>
      <c r="M103" s="20"/>
      <c r="N103" s="32"/>
      <c r="O103" s="32"/>
      <c r="P103" s="32"/>
      <c r="Q103" s="32"/>
      <c r="R103" s="32"/>
      <c r="T103" s="7"/>
      <c r="U103" s="7"/>
      <c r="V103" s="6"/>
      <c r="W103" s="7"/>
      <c r="X103" s="7"/>
    </row>
    <row r="104" spans="1:24" x14ac:dyDescent="0.45">
      <c r="A104" s="34"/>
      <c r="B104" s="32"/>
      <c r="C104" s="32"/>
      <c r="D104" s="41"/>
      <c r="E104" s="32"/>
      <c r="F104" s="32"/>
      <c r="G104" s="32"/>
      <c r="H104" s="18"/>
      <c r="I104" s="24"/>
      <c r="J104" s="24"/>
      <c r="K104" s="22"/>
      <c r="L104" s="25"/>
      <c r="M104" s="20"/>
      <c r="N104" s="32"/>
      <c r="O104" s="32"/>
      <c r="P104" s="32"/>
      <c r="Q104" s="32"/>
      <c r="R104" s="32"/>
      <c r="T104" s="7"/>
      <c r="U104" s="7"/>
      <c r="V104" s="6"/>
      <c r="W104" s="7"/>
      <c r="X104" s="7"/>
    </row>
    <row r="105" spans="1:24" x14ac:dyDescent="0.45">
      <c r="A105" s="34"/>
      <c r="B105" s="32"/>
      <c r="C105" s="32"/>
      <c r="D105" s="41"/>
      <c r="E105" s="32"/>
      <c r="F105" s="32"/>
      <c r="G105" s="32"/>
      <c r="H105" s="18"/>
      <c r="I105" s="24"/>
      <c r="J105" s="24"/>
      <c r="K105" s="24"/>
      <c r="L105" s="25"/>
      <c r="M105" s="20"/>
      <c r="N105" s="32"/>
      <c r="O105" s="32"/>
      <c r="P105" s="32"/>
      <c r="Q105" s="32"/>
      <c r="R105" s="32"/>
      <c r="T105" s="7"/>
      <c r="U105" s="7"/>
      <c r="V105" s="6"/>
      <c r="W105" s="7"/>
      <c r="X105" s="7"/>
    </row>
    <row r="106" spans="1:24" x14ac:dyDescent="0.45">
      <c r="B106" s="1"/>
      <c r="C106" s="1"/>
      <c r="D106" s="42"/>
      <c r="E106" s="1"/>
      <c r="F106" s="1"/>
      <c r="G106" s="1"/>
      <c r="H106" s="18"/>
      <c r="I106" s="1"/>
      <c r="J106" s="1"/>
      <c r="K106" s="1"/>
      <c r="L106" s="1"/>
      <c r="M106" s="1"/>
      <c r="N106" s="1"/>
      <c r="O106" s="1"/>
      <c r="P106" s="1"/>
      <c r="Q106" s="1"/>
      <c r="R106" s="1"/>
      <c r="T106" s="7"/>
      <c r="U106" s="7"/>
      <c r="V106" s="6"/>
      <c r="W106" s="7"/>
      <c r="X106" s="7"/>
    </row>
    <row r="107" spans="1:24" x14ac:dyDescent="0.45">
      <c r="B107" s="1"/>
      <c r="C107" s="1"/>
      <c r="D107" s="4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T107" s="7"/>
      <c r="U107" s="7"/>
      <c r="V107" s="6"/>
      <c r="W107" s="7"/>
      <c r="X107" s="3"/>
    </row>
    <row r="108" spans="1:24" x14ac:dyDescent="0.45">
      <c r="B108" s="1"/>
      <c r="C108" s="1"/>
      <c r="D108" s="4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T108" s="7"/>
      <c r="U108" s="7"/>
      <c r="V108" s="6"/>
      <c r="W108" s="7"/>
      <c r="X108" s="3"/>
    </row>
    <row r="109" spans="1:24" x14ac:dyDescent="0.45">
      <c r="B109" s="1"/>
      <c r="C109" s="1"/>
      <c r="D109" s="4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T109" s="7"/>
      <c r="U109" s="7"/>
      <c r="V109" s="6"/>
      <c r="W109" s="7"/>
      <c r="X109" s="7"/>
    </row>
    <row r="110" spans="1:24" x14ac:dyDescent="0.45">
      <c r="A110" s="1"/>
      <c r="B110" s="1"/>
      <c r="C110" s="1"/>
      <c r="D110" s="4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T110" s="7"/>
      <c r="U110" s="7"/>
      <c r="V110" s="6"/>
      <c r="W110" s="7"/>
      <c r="X110" s="7"/>
    </row>
    <row r="111" spans="1:24" x14ac:dyDescent="0.45">
      <c r="A111" s="1"/>
      <c r="B111" s="1"/>
      <c r="C111" s="1"/>
      <c r="D111" s="42"/>
      <c r="E111" s="1"/>
      <c r="F111" s="1"/>
      <c r="G111" s="1"/>
      <c r="H111" s="1"/>
      <c r="I111" s="2"/>
      <c r="K111" s="13"/>
      <c r="L111" s="14"/>
      <c r="M111" s="10"/>
      <c r="N111" s="1"/>
      <c r="O111" s="1"/>
      <c r="P111" s="1"/>
      <c r="Q111" s="1"/>
      <c r="R111" s="1"/>
      <c r="T111" s="7"/>
      <c r="U111" s="7"/>
      <c r="V111" s="6"/>
      <c r="W111" s="7"/>
      <c r="X111" s="7"/>
    </row>
    <row r="112" spans="1:24" x14ac:dyDescent="0.45">
      <c r="A112" s="1"/>
      <c r="B112" s="1"/>
      <c r="C112" s="1"/>
      <c r="D112" s="42"/>
      <c r="E112" s="1"/>
      <c r="F112" s="1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T112" s="7"/>
      <c r="U112" s="7"/>
      <c r="V112" s="6"/>
      <c r="W112" s="7"/>
      <c r="X112" s="7"/>
    </row>
    <row r="113" spans="1:24" x14ac:dyDescent="0.45">
      <c r="A113" s="1"/>
      <c r="B113" s="1"/>
      <c r="C113" s="1"/>
      <c r="D113" s="4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T113" s="7"/>
      <c r="U113" s="7"/>
      <c r="V113" s="6"/>
      <c r="W113" s="7"/>
      <c r="X113" s="7"/>
    </row>
    <row r="114" spans="1:24" x14ac:dyDescent="0.45">
      <c r="A114" s="1"/>
      <c r="B114" s="1"/>
      <c r="C114" s="1"/>
      <c r="D114" s="4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T114" s="7"/>
      <c r="U114" s="7"/>
      <c r="V114" s="6"/>
      <c r="W114" s="7"/>
      <c r="X114" s="7"/>
    </row>
    <row r="115" spans="1:24" x14ac:dyDescent="0.45">
      <c r="A115" s="1"/>
      <c r="B115" s="1"/>
      <c r="C115" s="1"/>
      <c r="D115" s="4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T115" s="7"/>
      <c r="U115" s="7"/>
      <c r="V115" s="6"/>
      <c r="W115" s="7"/>
      <c r="X115" s="7"/>
    </row>
    <row r="116" spans="1:24" x14ac:dyDescent="0.45">
      <c r="A116" s="1"/>
      <c r="B116" s="1"/>
      <c r="C116" s="1"/>
      <c r="D116" s="4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T116" s="7"/>
      <c r="U116" s="7"/>
      <c r="V116" s="6"/>
      <c r="W116" s="7"/>
      <c r="X116" s="7"/>
    </row>
    <row r="117" spans="1:24" x14ac:dyDescent="0.45">
      <c r="A117" s="1"/>
      <c r="B117" s="1"/>
      <c r="C117" s="1"/>
      <c r="D117" s="4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T117" s="7"/>
      <c r="U117" s="7"/>
      <c r="V117" s="6"/>
      <c r="W117" s="7"/>
      <c r="X117" s="7"/>
    </row>
    <row r="118" spans="1:24" x14ac:dyDescent="0.45">
      <c r="A118" s="1"/>
      <c r="B118" s="1"/>
      <c r="C118" s="1"/>
      <c r="D118" s="4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T118" s="7"/>
      <c r="U118" s="7"/>
      <c r="V118" s="6"/>
      <c r="W118" s="7"/>
      <c r="X118" s="7"/>
    </row>
    <row r="119" spans="1:24" x14ac:dyDescent="0.45">
      <c r="A119" s="1"/>
      <c r="B119" s="1"/>
      <c r="C119" s="1"/>
      <c r="D119" s="4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T119" s="7"/>
      <c r="U119" s="7"/>
      <c r="V119" s="6"/>
      <c r="W119" s="7"/>
      <c r="X119" s="7"/>
    </row>
    <row r="120" spans="1:24" x14ac:dyDescent="0.45">
      <c r="A120" s="1"/>
      <c r="B120" s="1"/>
      <c r="C120" s="1"/>
      <c r="D120" s="4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T120" s="7"/>
      <c r="U120" s="7"/>
      <c r="V120" s="6"/>
      <c r="W120" s="7"/>
      <c r="X120" s="7"/>
    </row>
    <row r="121" spans="1:24" x14ac:dyDescent="0.45">
      <c r="A121" s="1"/>
      <c r="B121" s="1"/>
      <c r="C121" s="1"/>
      <c r="D121" s="4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T121" s="7"/>
      <c r="U121" s="7"/>
      <c r="V121" s="6"/>
      <c r="W121" s="7"/>
      <c r="X121" s="7"/>
    </row>
    <row r="122" spans="1:24" x14ac:dyDescent="0.45">
      <c r="A122" s="1"/>
      <c r="B122" s="1"/>
      <c r="C122" s="1"/>
      <c r="D122" s="4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T122" s="7"/>
      <c r="U122" s="7"/>
      <c r="V122" s="6"/>
      <c r="W122" s="7"/>
      <c r="X122" s="7"/>
    </row>
    <row r="123" spans="1:24" x14ac:dyDescent="0.45">
      <c r="A123" s="1"/>
      <c r="B123" s="1"/>
      <c r="C123" s="1"/>
      <c r="D123" s="4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T123" s="7"/>
      <c r="U123" s="7"/>
      <c r="V123" s="6"/>
      <c r="W123" s="7"/>
      <c r="X123" s="7"/>
    </row>
    <row r="124" spans="1:24" x14ac:dyDescent="0.45">
      <c r="A124" s="1"/>
      <c r="B124" s="1"/>
      <c r="C124" s="1"/>
      <c r="D124" s="4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T124" s="7"/>
      <c r="U124" s="7"/>
      <c r="V124" s="6"/>
      <c r="W124" s="7"/>
      <c r="X124" s="7"/>
    </row>
    <row r="125" spans="1:24" x14ac:dyDescent="0.45">
      <c r="A125" s="1"/>
      <c r="B125" s="1"/>
      <c r="C125" s="1"/>
      <c r="D125" s="4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T125" s="7"/>
      <c r="U125" s="7"/>
      <c r="V125" s="6"/>
      <c r="W125" s="7"/>
      <c r="X125" s="7"/>
    </row>
    <row r="126" spans="1:24" x14ac:dyDescent="0.45">
      <c r="A126" s="1"/>
      <c r="B126" s="1"/>
      <c r="C126" s="1"/>
      <c r="D126" s="4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T126" s="7"/>
      <c r="U126" s="7"/>
      <c r="V126" s="6"/>
      <c r="W126" s="7"/>
      <c r="X126" s="7"/>
    </row>
    <row r="127" spans="1:24" x14ac:dyDescent="0.45">
      <c r="A127" s="1"/>
      <c r="B127" s="1"/>
      <c r="C127" s="1"/>
      <c r="D127" s="4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T127" s="7"/>
      <c r="U127" s="7"/>
      <c r="V127" s="6"/>
      <c r="W127" s="7"/>
      <c r="X127" s="7"/>
    </row>
    <row r="128" spans="1:24" x14ac:dyDescent="0.45">
      <c r="A128" s="1"/>
      <c r="B128" s="1"/>
      <c r="C128" s="1"/>
      <c r="D128" s="4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T128" s="7"/>
      <c r="U128" s="7"/>
      <c r="V128" s="6"/>
      <c r="W128" s="7"/>
      <c r="X128" s="7"/>
    </row>
    <row r="129" spans="1:24" x14ac:dyDescent="0.45">
      <c r="A129" s="1"/>
      <c r="B129" s="1"/>
      <c r="C129" s="1"/>
      <c r="D129" s="4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T129" s="7"/>
      <c r="U129" s="7"/>
      <c r="V129" s="6"/>
      <c r="W129" s="7"/>
      <c r="X129" s="7"/>
    </row>
    <row r="130" spans="1:24" x14ac:dyDescent="0.45">
      <c r="A130" s="1"/>
      <c r="B130" s="1"/>
      <c r="C130" s="1"/>
      <c r="D130" s="4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T130" s="7"/>
      <c r="U130" s="7"/>
      <c r="V130" s="6"/>
      <c r="W130" s="7"/>
      <c r="X130" s="7"/>
    </row>
    <row r="131" spans="1:24" x14ac:dyDescent="0.45">
      <c r="A131" s="1"/>
      <c r="B131" s="1"/>
      <c r="C131" s="1"/>
      <c r="D131" s="4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T131" s="7"/>
      <c r="U131" s="7"/>
      <c r="V131" s="6"/>
      <c r="W131" s="7"/>
      <c r="X131" s="7"/>
    </row>
    <row r="132" spans="1:24" x14ac:dyDescent="0.45">
      <c r="A132" s="1"/>
      <c r="B132" s="1"/>
      <c r="C132" s="1"/>
      <c r="D132" s="4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T132" s="7"/>
      <c r="U132" s="7"/>
      <c r="V132" s="6"/>
      <c r="W132" s="7"/>
      <c r="X132" s="7"/>
    </row>
    <row r="133" spans="1:24" x14ac:dyDescent="0.45">
      <c r="A133" s="1"/>
      <c r="B133" s="1"/>
      <c r="C133" s="1"/>
      <c r="D133" s="4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T133" s="7"/>
      <c r="U133" s="7"/>
      <c r="V133" s="6"/>
      <c r="W133" s="7"/>
      <c r="X133" s="7"/>
    </row>
    <row r="134" spans="1:24" x14ac:dyDescent="0.45">
      <c r="A134" s="1"/>
      <c r="B134" s="1"/>
      <c r="C134" s="1"/>
      <c r="D134" s="4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T134" s="7"/>
      <c r="U134" s="7"/>
      <c r="V134" s="6"/>
      <c r="W134" s="7"/>
      <c r="X134" s="7"/>
    </row>
    <row r="135" spans="1:24" x14ac:dyDescent="0.45">
      <c r="A135" s="1"/>
      <c r="B135" s="1"/>
      <c r="C135" s="1"/>
      <c r="D135" s="4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T135" s="7"/>
      <c r="U135" s="7"/>
      <c r="V135" s="6"/>
      <c r="W135" s="7"/>
      <c r="X135" s="7"/>
    </row>
    <row r="136" spans="1:24" x14ac:dyDescent="0.45">
      <c r="A136" s="1"/>
      <c r="B136" s="1"/>
      <c r="C136" s="1"/>
      <c r="D136" s="4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T136" s="7"/>
      <c r="U136" s="7"/>
      <c r="V136" s="6"/>
      <c r="W136" s="7"/>
      <c r="X136" s="7"/>
    </row>
    <row r="137" spans="1:24" x14ac:dyDescent="0.45">
      <c r="A137" s="1"/>
      <c r="B137" s="1"/>
      <c r="C137" s="1"/>
      <c r="D137" s="4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T137" s="7"/>
      <c r="U137" s="7"/>
      <c r="V137" s="6"/>
      <c r="W137" s="7"/>
      <c r="X137" s="7"/>
    </row>
    <row r="138" spans="1:24" x14ac:dyDescent="0.45">
      <c r="A138" s="1"/>
      <c r="B138" s="1"/>
      <c r="C138" s="1"/>
      <c r="D138" s="4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T138" s="7"/>
      <c r="U138" s="7"/>
      <c r="V138" s="6"/>
      <c r="W138" s="7"/>
      <c r="X138" s="7"/>
    </row>
    <row r="139" spans="1:24" x14ac:dyDescent="0.45">
      <c r="A139" s="1"/>
      <c r="B139" s="1"/>
      <c r="C139" s="1"/>
      <c r="D139" s="4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T139" s="7"/>
      <c r="U139" s="7"/>
      <c r="V139" s="6"/>
      <c r="W139" s="7"/>
      <c r="X139" s="7"/>
    </row>
    <row r="140" spans="1:24" x14ac:dyDescent="0.45">
      <c r="A140" s="1"/>
      <c r="B140" s="1"/>
      <c r="C140" s="1"/>
      <c r="D140" s="4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T140" s="7"/>
      <c r="U140" s="7"/>
      <c r="V140" s="6"/>
      <c r="W140" s="7"/>
      <c r="X140" s="7"/>
    </row>
    <row r="141" spans="1:24" x14ac:dyDescent="0.45">
      <c r="A141" s="1"/>
      <c r="B141" s="1"/>
      <c r="C141" s="1"/>
      <c r="D141" s="4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T141" s="7"/>
      <c r="U141" s="7"/>
      <c r="V141" s="6"/>
      <c r="W141" s="7"/>
      <c r="X141" s="7"/>
    </row>
    <row r="142" spans="1:24" x14ac:dyDescent="0.45">
      <c r="A142" s="1"/>
      <c r="B142" s="1"/>
      <c r="C142" s="1"/>
      <c r="D142" s="4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T142" s="7"/>
      <c r="U142" s="7"/>
      <c r="V142" s="6"/>
      <c r="W142" s="7"/>
      <c r="X142" s="7"/>
    </row>
    <row r="143" spans="1:24" x14ac:dyDescent="0.45">
      <c r="A143" s="1"/>
      <c r="B143" s="1"/>
      <c r="C143" s="1"/>
      <c r="D143" s="4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T143" s="7"/>
      <c r="U143" s="7"/>
      <c r="V143" s="6"/>
      <c r="W143" s="7"/>
      <c r="X143" s="7"/>
    </row>
    <row r="144" spans="1:24" x14ac:dyDescent="0.45">
      <c r="A144" s="3"/>
      <c r="B144" s="3"/>
      <c r="C144" s="3"/>
      <c r="D144" s="43"/>
      <c r="E144" s="3"/>
      <c r="F144" s="3"/>
      <c r="G144" s="3"/>
      <c r="H144" s="1"/>
      <c r="I144" s="2"/>
      <c r="K144" s="2"/>
      <c r="L144" s="16"/>
      <c r="M144" s="10"/>
      <c r="O144" s="3"/>
      <c r="Q144" s="3"/>
      <c r="T144" s="7"/>
      <c r="U144" s="7"/>
      <c r="V144" s="6"/>
      <c r="W144" s="7"/>
      <c r="X144" s="7"/>
    </row>
    <row r="145" spans="1:24" x14ac:dyDescent="0.45">
      <c r="A145" s="8"/>
      <c r="B145" s="13"/>
      <c r="C145" s="13"/>
      <c r="D145" s="13"/>
      <c r="E145" s="10"/>
      <c r="F145" s="10"/>
      <c r="G145" s="10"/>
      <c r="H145" s="15"/>
      <c r="I145" s="2"/>
      <c r="K145" s="13"/>
      <c r="L145" s="16"/>
      <c r="M145" s="10"/>
      <c r="T145" s="7"/>
      <c r="U145" s="7"/>
      <c r="V145" s="6"/>
      <c r="W145" s="7"/>
      <c r="X145" s="7"/>
    </row>
    <row r="146" spans="1:24" x14ac:dyDescent="0.45">
      <c r="A146" s="3"/>
      <c r="B146" s="3"/>
      <c r="C146" s="3"/>
      <c r="D146" s="43"/>
      <c r="E146" s="3"/>
      <c r="F146" s="3"/>
      <c r="G146" s="3"/>
      <c r="H146" s="15"/>
      <c r="I146" s="2"/>
      <c r="K146" s="2"/>
      <c r="L146" s="16"/>
      <c r="M146" s="10"/>
      <c r="O146" s="3"/>
      <c r="Q146" s="3"/>
      <c r="T146" s="7"/>
      <c r="U146" s="7"/>
      <c r="V146" s="6"/>
      <c r="W146" s="7"/>
      <c r="X146" s="7"/>
    </row>
    <row r="147" spans="1:24" x14ac:dyDescent="0.45">
      <c r="A147" s="3"/>
      <c r="B147" s="3"/>
      <c r="C147" s="3"/>
      <c r="D147" s="43"/>
      <c r="E147" s="3"/>
      <c r="F147" s="3"/>
      <c r="G147" s="3"/>
      <c r="H147" s="15"/>
      <c r="I147" s="2"/>
      <c r="K147" s="2"/>
      <c r="L147" s="16"/>
      <c r="M147" s="10"/>
      <c r="O147" s="3"/>
      <c r="Q147" s="3"/>
      <c r="T147" s="7"/>
      <c r="U147" s="7"/>
      <c r="V147" s="6"/>
      <c r="W147" s="7"/>
      <c r="X147" s="7"/>
    </row>
    <row r="148" spans="1:24" x14ac:dyDescent="0.45">
      <c r="A148" s="9"/>
      <c r="B148" s="13"/>
      <c r="C148" s="13"/>
      <c r="D148" s="13"/>
      <c r="E148" s="10"/>
      <c r="F148" s="10"/>
      <c r="G148" s="10"/>
      <c r="H148" s="15"/>
      <c r="I148" s="2"/>
      <c r="K148" s="2"/>
      <c r="L148" s="14"/>
      <c r="M148" s="10"/>
      <c r="T148" s="7"/>
      <c r="U148" s="7"/>
      <c r="V148" s="6"/>
      <c r="W148" s="7"/>
      <c r="X148" s="7"/>
    </row>
    <row r="149" spans="1:24" x14ac:dyDescent="0.45">
      <c r="A149" s="9"/>
      <c r="B149" s="13"/>
      <c r="C149" s="13"/>
      <c r="D149" s="13"/>
      <c r="E149" s="3"/>
      <c r="F149" s="3"/>
      <c r="G149" s="3"/>
      <c r="H149" s="15"/>
      <c r="I149" s="2"/>
      <c r="K149" s="2"/>
      <c r="L149" s="14"/>
      <c r="M149" s="10"/>
      <c r="T149" s="7"/>
      <c r="U149" s="7"/>
      <c r="V149" s="6"/>
      <c r="W149" s="7"/>
      <c r="X149" s="7"/>
    </row>
    <row r="150" spans="1:24" x14ac:dyDescent="0.45">
      <c r="A150" s="9"/>
      <c r="B150" s="13"/>
      <c r="C150" s="13"/>
      <c r="D150" s="13"/>
      <c r="E150" s="3"/>
      <c r="F150" s="3"/>
      <c r="G150" s="1"/>
      <c r="H150" s="15"/>
      <c r="I150" s="2"/>
      <c r="K150" s="2"/>
      <c r="L150" s="16"/>
      <c r="M150" s="10"/>
      <c r="T150" s="7"/>
      <c r="U150" s="7"/>
      <c r="V150" s="6"/>
      <c r="W150" s="7"/>
      <c r="X150" s="7"/>
    </row>
    <row r="151" spans="1:24" x14ac:dyDescent="0.45">
      <c r="A151" s="8"/>
      <c r="B151" s="1"/>
      <c r="C151" s="1"/>
      <c r="D151" s="42"/>
      <c r="E151" s="1"/>
      <c r="F151" s="1"/>
      <c r="G151" s="1"/>
      <c r="H151" s="15"/>
      <c r="T151" s="7"/>
      <c r="U151" s="7"/>
      <c r="V151" s="6"/>
      <c r="W151" s="7"/>
      <c r="X151" s="7"/>
    </row>
    <row r="152" spans="1:24" x14ac:dyDescent="0.45">
      <c r="A152" s="8"/>
      <c r="B152" s="1"/>
      <c r="C152" s="1"/>
      <c r="D152" s="42"/>
      <c r="E152" s="1"/>
      <c r="F152" s="1"/>
      <c r="G152" s="1"/>
      <c r="T152" s="7"/>
      <c r="U152" s="7"/>
      <c r="V152" s="6"/>
      <c r="W152" s="7"/>
      <c r="X152" s="7"/>
    </row>
    <row r="153" spans="1:24" x14ac:dyDescent="0.45">
      <c r="A153" s="8"/>
    </row>
    <row r="154" spans="1:24" x14ac:dyDescent="0.45">
      <c r="A154" s="8"/>
    </row>
    <row r="155" spans="1:24" x14ac:dyDescent="0.45">
      <c r="A155" s="8"/>
    </row>
    <row r="156" spans="1:24" x14ac:dyDescent="0.45">
      <c r="A156" s="9"/>
    </row>
    <row r="157" spans="1:24" x14ac:dyDescent="0.45">
      <c r="A157" s="8"/>
    </row>
    <row r="158" spans="1:24" x14ac:dyDescent="0.45">
      <c r="A158" s="8"/>
    </row>
    <row r="159" spans="1:24" x14ac:dyDescent="0.45">
      <c r="A159" s="8"/>
    </row>
    <row r="160" spans="1:24" x14ac:dyDescent="0.45">
      <c r="A160" s="8"/>
    </row>
  </sheetData>
  <sortState xmlns:xlrd2="http://schemas.microsoft.com/office/spreadsheetml/2017/richdata2" ref="A7:X131">
    <sortCondition ref="A7:A131"/>
  </sortState>
  <mergeCells count="19">
    <mergeCell ref="N3:N4"/>
    <mergeCell ref="Q3:Q4"/>
    <mergeCell ref="O3:O4"/>
    <mergeCell ref="R3:R4"/>
    <mergeCell ref="D3:D4"/>
    <mergeCell ref="F3:F4"/>
    <mergeCell ref="H3:H4"/>
    <mergeCell ref="I3:I4"/>
    <mergeCell ref="J3:J4"/>
    <mergeCell ref="M3:M4"/>
    <mergeCell ref="P3:P4"/>
    <mergeCell ref="H2:M2"/>
    <mergeCell ref="B2:G2"/>
    <mergeCell ref="A3:A4"/>
    <mergeCell ref="B3:B4"/>
    <mergeCell ref="K3:L3"/>
    <mergeCell ref="G3:G4"/>
    <mergeCell ref="C3:C4"/>
    <mergeCell ref="E3:E4"/>
  </mergeCells>
  <phoneticPr fontId="9" type="noConversion"/>
  <printOptions gridLines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Five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2024-04-17T10:14:42Z</dcterms:created>
  <dcterms:modified xsi:type="dcterms:W3CDTF">2024-04-17T10:14:51Z</dcterms:modified>
  <cp:category/>
  <cp:contentStatus/>
</cp:coreProperties>
</file>